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公开表格目录" sheetId="1" r:id="rId1"/>
    <sheet name="一般公共预算收入表" sheetId="2" r:id="rId2"/>
    <sheet name="一般公共预算支出表" sheetId="3" r:id="rId3"/>
    <sheet name="一般公共预算本级支出表" sheetId="4" r:id="rId4"/>
    <sheet name="一般公共预算本级基本支出表" sheetId="5" r:id="rId5"/>
    <sheet name="一般公共预算税收返还、一般性和专项转移支付分地区安排情况表" sheetId="6" r:id="rId6"/>
    <sheet name="一般公共预算专项转移支付分项目安排情况表" sheetId="7" r:id="rId7"/>
    <sheet name="政府性基金预算收入表" sheetId="8" r:id="rId8"/>
    <sheet name="政府性基金预算支出表" sheetId="9" r:id="rId9"/>
    <sheet name="政府性基金预算本级支出表" sheetId="10" r:id="rId10"/>
    <sheet name="政府性基金预算专项转移支付分地区安排情况表" sheetId="11" r:id="rId11"/>
    <sheet name="政府性基金预算专项转移支付分项目安排情况表" sheetId="12" r:id="rId12"/>
    <sheet name="国有资本经营预算收入表" sheetId="13" r:id="rId13"/>
    <sheet name="国有资本经营预算支出表" sheetId="14" r:id="rId14"/>
    <sheet name="国有资本经营预算本级支出表" sheetId="15" r:id="rId15"/>
    <sheet name="国有资本经营预算专项转移支付分地区安排情况表" sheetId="16" r:id="rId16"/>
    <sheet name="国有资本经营预算专项转移支付分项目安排去情况表" sheetId="17" r:id="rId17"/>
    <sheet name="社保基金预算收入表" sheetId="18" r:id="rId18"/>
    <sheet name="社保基金预算支出表" sheetId="19" r:id="rId19"/>
    <sheet name="政府一般债务限额及余额情况表" sheetId="20" r:id="rId20"/>
    <sheet name="政府专项债务限额及余额情况表" sheetId="21" r:id="rId21"/>
  </sheets>
  <calcPr calcId="144525"/>
</workbook>
</file>

<file path=xl/sharedStrings.xml><?xml version="1.0" encoding="utf-8"?>
<sst xmlns="http://schemas.openxmlformats.org/spreadsheetml/2006/main" count="640">
  <si>
    <r>
      <rPr>
        <sz val="22"/>
        <color theme="1"/>
        <rFont val="方正小标宋_GBK"/>
        <charset val="134"/>
      </rPr>
      <t>目</t>
    </r>
    <r>
      <rPr>
        <sz val="22"/>
        <color theme="1"/>
        <rFont val="Times New Roman"/>
        <charset val="134"/>
      </rPr>
      <t xml:space="preserve">  </t>
    </r>
    <r>
      <rPr>
        <sz val="22"/>
        <color theme="1"/>
        <rFont val="方正小标宋_GBK"/>
        <charset val="134"/>
      </rPr>
      <t>录</t>
    </r>
  </si>
  <si>
    <r>
      <rPr>
        <sz val="16"/>
        <color theme="1"/>
        <rFont val="Times New Roman"/>
        <charset val="134"/>
      </rPr>
      <t xml:space="preserve">§1-1 </t>
    </r>
    <r>
      <rPr>
        <sz val="16"/>
        <color theme="1"/>
        <rFont val="方正仿宋_GBK"/>
        <charset val="134"/>
      </rPr>
      <t>一般公共预算收入表</t>
    </r>
  </si>
  <si>
    <t>§1-2一般公共预算支出表</t>
  </si>
  <si>
    <t>§1-3一般公共预算本级支出表</t>
  </si>
  <si>
    <t>§1-4 一般公共预算本级基本支出表</t>
  </si>
  <si>
    <r>
      <rPr>
        <sz val="16"/>
        <color theme="1"/>
        <rFont val="Times New Roman"/>
        <charset val="134"/>
      </rPr>
      <t xml:space="preserve">§1-5 </t>
    </r>
    <r>
      <rPr>
        <sz val="16"/>
        <color theme="1"/>
        <rFont val="宋体"/>
        <charset val="134"/>
      </rPr>
      <t>一般公共预算税收返还、一般性和专项转移支付分地区安排情况表</t>
    </r>
  </si>
  <si>
    <t>§1-6 一般公共预算专项转移支付分项目安排情况表</t>
  </si>
  <si>
    <t>§1-7 政府性基金预算收入表</t>
  </si>
  <si>
    <t>§1-8 政府性基金预算支出表</t>
  </si>
  <si>
    <t>§1-9 政府性基金预算本级支出表</t>
  </si>
  <si>
    <t>§1-10 政府性基金预算专项转移支付分地区安排情况表</t>
  </si>
  <si>
    <t>§1-11 政府性基金预算专项转移支付分项目安排情况表</t>
  </si>
  <si>
    <t>§1-12 国有资本经营预算收入表</t>
  </si>
  <si>
    <t>§1-13 国有资本经营预算支出表</t>
  </si>
  <si>
    <t>§1-14 国有资本经营预算本级支出表</t>
  </si>
  <si>
    <t>§1-15 国有资本经营预算专项转移支付分地区安排情况表</t>
  </si>
  <si>
    <t>§1-16 国有资本经营预算专项转移支付分项目安排情况表</t>
  </si>
  <si>
    <t>§1-17 社会保险基金预算收入表</t>
  </si>
  <si>
    <t>§1-18 社会保险基金预算支出表</t>
  </si>
  <si>
    <r>
      <rPr>
        <sz val="16"/>
        <color theme="1"/>
        <rFont val="Times New Roman"/>
        <charset val="134"/>
      </rPr>
      <t xml:space="preserve">§1-19 </t>
    </r>
    <r>
      <rPr>
        <sz val="16"/>
        <color theme="1"/>
        <rFont val="宋体"/>
        <charset val="134"/>
      </rPr>
      <t>政府一般债务限额及余额情况表</t>
    </r>
  </si>
  <si>
    <r>
      <rPr>
        <sz val="16"/>
        <color theme="1"/>
        <rFont val="Times New Roman"/>
        <charset val="134"/>
      </rPr>
      <t>§1-20</t>
    </r>
    <r>
      <rPr>
        <sz val="16"/>
        <color theme="1"/>
        <rFont val="宋体"/>
        <charset val="134"/>
      </rPr>
      <t>政府专项债务限额及余额情况表</t>
    </r>
  </si>
  <si>
    <t>一般公共预算收入表</t>
  </si>
  <si>
    <r>
      <rPr>
        <sz val="12"/>
        <rFont val="方正仿宋_GBK"/>
        <charset val="134"/>
      </rPr>
      <t>单位：万元</t>
    </r>
  </si>
  <si>
    <t>项目</t>
  </si>
  <si>
    <r>
      <rPr>
        <b/>
        <sz val="11"/>
        <rFont val="方正书宋_GBK"/>
        <charset val="134"/>
      </rPr>
      <t>预算数</t>
    </r>
  </si>
  <si>
    <t>一、税收收入</t>
  </si>
  <si>
    <t>　　增值税</t>
  </si>
  <si>
    <t>　　营业税</t>
  </si>
  <si>
    <t>　　企业所得税</t>
  </si>
  <si>
    <t>　　个人所得税</t>
  </si>
  <si>
    <t>　　资源税</t>
  </si>
  <si>
    <t>城市建设维护税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</si>
  <si>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</si>
  <si>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</si>
  <si>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</si>
  <si>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</si>
  <si>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</si>
  <si>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</si>
  <si>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契税</t>
  </si>
  <si>
    <t xml:space="preserve">    环保税</t>
  </si>
  <si>
    <t>二、非税收入</t>
  </si>
  <si>
    <t>　　专项收入</t>
  </si>
  <si>
    <t>　　行政事业性收费收入</t>
  </si>
  <si>
    <t>　　罚没收入</t>
  </si>
  <si>
    <t>　　国有资源(资产)有偿使用收入</t>
  </si>
  <si>
    <t>　　其他收入</t>
  </si>
  <si>
    <t>本年收入合计</t>
  </si>
  <si>
    <t>一般公共预算支出表</t>
  </si>
  <si>
    <r>
      <rPr>
        <sz val="11"/>
        <rFont val="方正仿宋_GBK"/>
        <charset val="134"/>
      </rPr>
      <t>单位：万元</t>
    </r>
  </si>
  <si>
    <r>
      <rPr>
        <sz val="11"/>
        <rFont val="方正书宋_GBK"/>
        <charset val="134"/>
      </rPr>
      <t>科目编码</t>
    </r>
  </si>
  <si>
    <r>
      <rPr>
        <sz val="11"/>
        <rFont val="方正书宋_GBK"/>
        <charset val="134"/>
      </rPr>
      <t>科目（单位）名称</t>
    </r>
  </si>
  <si>
    <r>
      <rPr>
        <sz val="11"/>
        <rFont val="方正书宋_GBK"/>
        <charset val="134"/>
      </rPr>
      <t>合计</t>
    </r>
  </si>
  <si>
    <t>一、本级支出</t>
  </si>
  <si>
    <t>343000</t>
  </si>
  <si>
    <t>201</t>
  </si>
  <si>
    <r>
      <rPr>
        <sz val="11"/>
        <rFont val="方正仿宋_GBK"/>
        <charset val="134"/>
      </rPr>
      <t>一般公共服务支出类合计</t>
    </r>
  </si>
  <si>
    <t>201　一般公共服务</t>
  </si>
  <si>
    <t>20101</t>
  </si>
  <si>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人大事务款合计</t>
    </r>
  </si>
  <si>
    <t>203　国防</t>
  </si>
  <si>
    <t>2010101</t>
  </si>
  <si>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行政运行项合计</t>
    </r>
  </si>
  <si>
    <t>204　公共安全</t>
  </si>
  <si>
    <t>205　教育</t>
  </si>
  <si>
    <t>206　科学技术</t>
  </si>
  <si>
    <t>207　文化体育与传媒</t>
  </si>
  <si>
    <t>208　社会保障和就业</t>
  </si>
  <si>
    <t>210　医疗卫生</t>
  </si>
  <si>
    <t>211　节能环保</t>
  </si>
  <si>
    <t>212　城乡社区事务</t>
  </si>
  <si>
    <t>213　农林水事务</t>
  </si>
  <si>
    <t>214  交通运输</t>
  </si>
  <si>
    <t>215　资源勘探信息等事务</t>
  </si>
  <si>
    <t>216  旅游</t>
  </si>
  <si>
    <t>220  自然资源海洋气象等</t>
  </si>
  <si>
    <t>221  住房保障支出</t>
  </si>
  <si>
    <t>222  粮油物资储备事务</t>
  </si>
  <si>
    <t>224灾害防治及应急管理支出类</t>
  </si>
  <si>
    <t>227  预备费</t>
  </si>
  <si>
    <t>229  其他支出</t>
  </si>
  <si>
    <t>230  转移性支出</t>
  </si>
  <si>
    <t>231  债务还本支出</t>
  </si>
  <si>
    <t>232债务付息支出</t>
  </si>
  <si>
    <t>……</t>
  </si>
  <si>
    <t>2010199</t>
  </si>
  <si>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其他人大事务支出项合计</t>
    </r>
  </si>
  <si>
    <t>二、对下税收返还和转移支付</t>
  </si>
  <si>
    <t>税收返还</t>
  </si>
  <si>
    <t>转移支付</t>
  </si>
  <si>
    <t>一般性转移支付</t>
  </si>
  <si>
    <t>专项转移支付</t>
  </si>
  <si>
    <t>合计</t>
  </si>
  <si>
    <t>232</t>
  </si>
  <si>
    <r>
      <rPr>
        <sz val="9"/>
        <rFont val="宋体"/>
        <charset val="134"/>
      </rPr>
      <t>债务付息支出类合计</t>
    </r>
  </si>
  <si>
    <t>23203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</si>
  <si>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地方政府一般债务付息支出款合计</t>
    </r>
  </si>
  <si>
    <t>2320301</t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</si>
  <si>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地方政府一般债券付息支出项合计</t>
    </r>
  </si>
  <si>
    <t>一般公共预算本级支出表</t>
  </si>
  <si>
    <t>2019年区级一般公共预算支出功能分类表</t>
  </si>
  <si>
    <t>单位：万元</t>
  </si>
  <si>
    <t>科目编码</t>
  </si>
  <si>
    <t>科目名称</t>
  </si>
  <si>
    <t>金  额</t>
  </si>
  <si>
    <t>一般公共服务支出类</t>
  </si>
  <si>
    <t>人大事务款</t>
  </si>
  <si>
    <t>行政运行项</t>
  </si>
  <si>
    <t>人大会议项</t>
  </si>
  <si>
    <t>人大代表履职能力提升项</t>
  </si>
  <si>
    <t>政协事务款</t>
  </si>
  <si>
    <t>一般行政管理事务项</t>
  </si>
  <si>
    <t>政协会议项</t>
  </si>
  <si>
    <t>政府办公厅（室）及相关机构事务款</t>
  </si>
  <si>
    <t>政务公开审批项</t>
  </si>
  <si>
    <t>信访事务项</t>
  </si>
  <si>
    <t>发展与改革事务款</t>
  </si>
  <si>
    <t>其他发展与改革事务支出项</t>
  </si>
  <si>
    <t>统计信息事务款</t>
  </si>
  <si>
    <t>信息事务项</t>
  </si>
  <si>
    <t>专项普查活动</t>
  </si>
  <si>
    <t>统计抽样调查项</t>
  </si>
  <si>
    <t>财政事务款</t>
  </si>
  <si>
    <t>预算改革业务项</t>
  </si>
  <si>
    <t>信息化建设项</t>
  </si>
  <si>
    <t>财政委托业务支出项</t>
  </si>
  <si>
    <t>其他财政事务支出项</t>
  </si>
  <si>
    <t>税收事务款</t>
  </si>
  <si>
    <t>审计事务款</t>
  </si>
  <si>
    <t>审计业务项</t>
  </si>
  <si>
    <t>人力资源事务款</t>
  </si>
  <si>
    <t>纪检监察事务款</t>
  </si>
  <si>
    <t>其他纪检监察事务支出项</t>
  </si>
  <si>
    <t>商贸事务款</t>
  </si>
  <si>
    <t>招商引资项</t>
  </si>
  <si>
    <t>工商行政管理事务款</t>
  </si>
  <si>
    <t>工商管理专项</t>
  </si>
  <si>
    <t>民族事务款</t>
  </si>
  <si>
    <t>档案事务款</t>
  </si>
  <si>
    <t>其他档案事务支出项</t>
  </si>
  <si>
    <t>群众团体事务款</t>
  </si>
  <si>
    <t>其他群众团体事务支出项</t>
  </si>
  <si>
    <t>党委办公厅（室）及相关机构事务款</t>
  </si>
  <si>
    <t>专项业务项</t>
  </si>
  <si>
    <t>组织事务款</t>
  </si>
  <si>
    <t>其他组织事务支出</t>
  </si>
  <si>
    <t>宣传事务款</t>
  </si>
  <si>
    <t>统战事务款</t>
  </si>
  <si>
    <t>事业运行项</t>
  </si>
  <si>
    <t>其他共产党事务支出款</t>
  </si>
  <si>
    <t>市场监督管理事务款</t>
  </si>
  <si>
    <t>市场监督管理专项项</t>
  </si>
  <si>
    <t>市场监管执法项</t>
  </si>
  <si>
    <t>国防支出类</t>
  </si>
  <si>
    <t>其他国防支出款</t>
  </si>
  <si>
    <t>其他国防支出项</t>
  </si>
  <si>
    <t>公共安全支出类</t>
  </si>
  <si>
    <t>公安款</t>
  </si>
  <si>
    <t>执法办案项</t>
  </si>
  <si>
    <t>检察款</t>
  </si>
  <si>
    <t>法院款</t>
  </si>
  <si>
    <t>司法款</t>
  </si>
  <si>
    <t>普法宣传项</t>
  </si>
  <si>
    <t>法律援助项</t>
  </si>
  <si>
    <t>教育支出类</t>
  </si>
  <si>
    <t>教育管理事务款</t>
  </si>
  <si>
    <t>普通教育款</t>
  </si>
  <si>
    <t>学前教育项</t>
  </si>
  <si>
    <t>小学教育项</t>
  </si>
  <si>
    <t>初中教育项</t>
  </si>
  <si>
    <t>高中教育项</t>
  </si>
  <si>
    <t>其他普通教育支出项</t>
  </si>
  <si>
    <t>进修及培训款</t>
  </si>
  <si>
    <t>干部教育项</t>
  </si>
  <si>
    <t>科学技术支出类</t>
  </si>
  <si>
    <t>技术研究与开发款</t>
  </si>
  <si>
    <t>科技成果转化与扩散项</t>
  </si>
  <si>
    <t>科学技术普及款</t>
  </si>
  <si>
    <t>科普活动项</t>
  </si>
  <si>
    <t>其他科学技术支出款</t>
  </si>
  <si>
    <t>科技奖励项</t>
  </si>
  <si>
    <t>文化体育与传媒支出类</t>
  </si>
  <si>
    <t>文化款</t>
  </si>
  <si>
    <t>旅游宣传项</t>
  </si>
  <si>
    <t>文物款</t>
  </si>
  <si>
    <t>社会保障和就业支出类</t>
  </si>
  <si>
    <t>人力资源和社会保障管理事务款</t>
  </si>
  <si>
    <t>社会保险业务管理事项</t>
  </si>
  <si>
    <t>民政管理事务款</t>
  </si>
  <si>
    <t>基层政权和社区建设项</t>
  </si>
  <si>
    <t>其他民政管理事务支出项</t>
  </si>
  <si>
    <t>行政事业单位离退休款</t>
  </si>
  <si>
    <t>归口管理的行政单位离退休项</t>
  </si>
  <si>
    <t>离退休人员管理机构项</t>
  </si>
  <si>
    <t>机关事业单位基本养老保险缴费支出项</t>
  </si>
  <si>
    <t>对机关事业单位基本养老保险基金的补助项</t>
  </si>
  <si>
    <t>就业补助款</t>
  </si>
  <si>
    <t>其他就业补助支出项</t>
  </si>
  <si>
    <t>抚恤款</t>
  </si>
  <si>
    <t>死亡抚恤项</t>
  </si>
  <si>
    <t>在乡复员、退伍军人生活补助</t>
  </si>
  <si>
    <t>义务兵优待项</t>
  </si>
  <si>
    <t>退役安置款</t>
  </si>
  <si>
    <t>退役士兵安置项</t>
  </si>
  <si>
    <t>军队移交政府的离退休人员安置</t>
  </si>
  <si>
    <t>社会福利款</t>
  </si>
  <si>
    <t>儿童福利项</t>
  </si>
  <si>
    <t>老年福利项</t>
  </si>
  <si>
    <t>殡葬项</t>
  </si>
  <si>
    <t>残疾人事业款</t>
  </si>
  <si>
    <t>残疾人康复项</t>
  </si>
  <si>
    <t>残疾人就业和扶贫项</t>
  </si>
  <si>
    <t>残疾人体育项</t>
  </si>
  <si>
    <t>残疾人生活和护理补贴项</t>
  </si>
  <si>
    <t>其他残疾人事业支出项</t>
  </si>
  <si>
    <t>最低生活保障款</t>
  </si>
  <si>
    <t>城市最低生活保障金支出项</t>
  </si>
  <si>
    <t>临时救助款</t>
  </si>
  <si>
    <t>临时救助支出项</t>
  </si>
  <si>
    <t>特困人员救助供养款</t>
  </si>
  <si>
    <t>农村特困人员救助供养支出项</t>
  </si>
  <si>
    <t>财政对基本养老保险基金的补助款</t>
  </si>
  <si>
    <t>财政对企业职工基本养老保险基金的补助项</t>
  </si>
  <si>
    <t>财政对城乡居民基本养老保险基金的补助项</t>
  </si>
  <si>
    <t>财政对其他基本养老保险基金的补助项</t>
  </si>
  <si>
    <t>财政对其他社会保险基金的补助款</t>
  </si>
  <si>
    <t>财政对工伤保险基金的补助项</t>
  </si>
  <si>
    <t>财政对生育保险基金的补助项</t>
  </si>
  <si>
    <t>其他财政对社会保险基金的补助项</t>
  </si>
  <si>
    <t>退役军人管理事务款</t>
  </si>
  <si>
    <t>拥军优属项</t>
  </si>
  <si>
    <t>其他退役军人事务管理支出项</t>
  </si>
  <si>
    <t>卫生健康支出类</t>
  </si>
  <si>
    <t>卫生健康管理事务款</t>
  </si>
  <si>
    <t>机关服务项</t>
  </si>
  <si>
    <t>公立医院款</t>
  </si>
  <si>
    <t>综合医院项</t>
  </si>
  <si>
    <t>基层医疗卫生机构款</t>
  </si>
  <si>
    <t>其他基层医疗卫生机构项</t>
  </si>
  <si>
    <t>公共卫生款</t>
  </si>
  <si>
    <t>疾病预防控制机构项</t>
  </si>
  <si>
    <t>卫生监督机构项</t>
  </si>
  <si>
    <t>妇幼保机构项</t>
  </si>
  <si>
    <t>基本公共卫生服务项</t>
  </si>
  <si>
    <t>重大公共卫生专项项</t>
  </si>
  <si>
    <t>其他公共卫生支出项</t>
  </si>
  <si>
    <t>计划生育事务款</t>
  </si>
  <si>
    <t>计划生育服务项</t>
  </si>
  <si>
    <t>其他计划生育事务支出项</t>
  </si>
  <si>
    <t>行政事业单位医疗款</t>
  </si>
  <si>
    <t>行政单位医疗项</t>
  </si>
  <si>
    <t>事业单位医疗项</t>
  </si>
  <si>
    <t>公务员医疗补助项</t>
  </si>
  <si>
    <t>其他行政事业单位医疗支出项</t>
  </si>
  <si>
    <t>财政对基本医疗保险基金的补助类</t>
  </si>
  <si>
    <t>财政对职工基本医疗保险基金的补助</t>
  </si>
  <si>
    <t>财政对城乡居民基本医疗保险基金的补助</t>
  </si>
  <si>
    <t>优抚对象医疗款</t>
  </si>
  <si>
    <t>城优抚对象医疗补助项</t>
  </si>
  <si>
    <t>节能环保支出类</t>
  </si>
  <si>
    <t>环境保护管理事务款</t>
  </si>
  <si>
    <t>环境监测与监察款</t>
  </si>
  <si>
    <t>其他环境监测与监察支出项</t>
  </si>
  <si>
    <t>污染防治款</t>
  </si>
  <si>
    <t>大气项</t>
  </si>
  <si>
    <t>其他污染防治支出</t>
  </si>
  <si>
    <t>城乡社区支出类</t>
  </si>
  <si>
    <t>城乡社区管理事务款</t>
  </si>
  <si>
    <t>一般行政事务管理项</t>
  </si>
  <si>
    <t>城管执法项</t>
  </si>
  <si>
    <t>城乡社区规划与管理款</t>
  </si>
  <si>
    <t>城乡社区规划与管理项</t>
  </si>
  <si>
    <t>城乡社区公共设施款</t>
  </si>
  <si>
    <t>小城镇基础设施建设项</t>
  </si>
  <si>
    <t>其他城乡社区公共设施支出项</t>
  </si>
  <si>
    <t>城乡社区环境卫生款</t>
  </si>
  <si>
    <t>城乡社区环境卫生项</t>
  </si>
  <si>
    <t>农林水支出类</t>
  </si>
  <si>
    <t>农业款</t>
  </si>
  <si>
    <t>对高校毕业生到基层任职补助项</t>
  </si>
  <si>
    <t>林业款</t>
  </si>
  <si>
    <t>森林培育项</t>
  </si>
  <si>
    <t>森林资源管理项</t>
  </si>
  <si>
    <t>水利款</t>
  </si>
  <si>
    <t>水利工程建设项</t>
  </si>
  <si>
    <t>水利前期工作项</t>
  </si>
  <si>
    <t>扶贫款</t>
  </si>
  <si>
    <t>其他扶贫支出项</t>
  </si>
  <si>
    <t>农业综合开发款</t>
  </si>
  <si>
    <t>产业化发展项</t>
  </si>
  <si>
    <t>农村综合改革款</t>
  </si>
  <si>
    <t>对村民委员会和村党支部的补助项</t>
  </si>
  <si>
    <t>普惠金融发展支出款</t>
  </si>
  <si>
    <t>农业保险保费补贴项</t>
  </si>
  <si>
    <t>其他农林水支出款</t>
  </si>
  <si>
    <t>其他农林水支出项</t>
  </si>
  <si>
    <t>交通运输支出</t>
  </si>
  <si>
    <t>公路水路运输类</t>
  </si>
  <si>
    <t>公路建设项</t>
  </si>
  <si>
    <t>公路养护项</t>
  </si>
  <si>
    <t>资源勘探信息等支出类</t>
  </si>
  <si>
    <t>资源勘探开发款</t>
  </si>
  <si>
    <t>工业和信息产业监管款</t>
  </si>
  <si>
    <t>专用通信项</t>
  </si>
  <si>
    <t>自然资源海洋气象等支出类</t>
  </si>
  <si>
    <t>自然资源事务款</t>
  </si>
  <si>
    <t>住房保障支出类</t>
  </si>
  <si>
    <t>保障性安居工程支出款</t>
  </si>
  <si>
    <t>棚户区改造项</t>
  </si>
  <si>
    <t>粮油物资储备支出类</t>
  </si>
  <si>
    <t>粮油储备款</t>
  </si>
  <si>
    <t>储备粮油补贴支出项</t>
  </si>
  <si>
    <t>灾害防治及应急管理支出类</t>
  </si>
  <si>
    <t>应急管理事务款</t>
  </si>
  <si>
    <t>安全监管项</t>
  </si>
  <si>
    <t>消防事务款</t>
  </si>
  <si>
    <t>一般行政管理事务</t>
  </si>
  <si>
    <t>预备费类</t>
  </si>
  <si>
    <t>其他支出类</t>
  </si>
  <si>
    <t>其他支出款</t>
  </si>
  <si>
    <t>其他支出项</t>
  </si>
  <si>
    <t>债务还本支出类</t>
  </si>
  <si>
    <t>地方政府一般债务还本支出款</t>
  </si>
  <si>
    <t>地方政府一般债券还本支出项</t>
  </si>
  <si>
    <t>地方政府其他一般债务还本支出项</t>
  </si>
  <si>
    <t>债务付息支出类</t>
  </si>
  <si>
    <t>地方政府一般债券付息支出款</t>
  </si>
  <si>
    <t>地方政府一般债券付息支出项</t>
  </si>
  <si>
    <t>地方政府其他一般债务付息支出项</t>
  </si>
  <si>
    <t>债务发行费用支出类</t>
  </si>
  <si>
    <t>地方政府一般债务发行费用支出款</t>
  </si>
  <si>
    <t>一般公共预算本级基本支出表</t>
  </si>
  <si>
    <r>
      <rPr>
        <b/>
        <sz val="11"/>
        <rFont val="方正书宋_GBK"/>
        <charset val="134"/>
      </rPr>
      <t>科目编码</t>
    </r>
  </si>
  <si>
    <r>
      <rPr>
        <b/>
        <sz val="11"/>
        <rFont val="方正书宋_GBK"/>
        <charset val="134"/>
      </rPr>
      <t>科目名称</t>
    </r>
  </si>
  <si>
    <r>
      <rPr>
        <b/>
        <sz val="11"/>
        <rFont val="方正仿宋_GBK"/>
        <charset val="134"/>
      </rPr>
      <t>工资福利支出</t>
    </r>
  </si>
  <si>
    <r>
      <rPr>
        <sz val="11"/>
        <rFont val="方正仿宋_GBK"/>
        <charset val="134"/>
      </rPr>
      <t>基本工资</t>
    </r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</si>
  <si>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</si>
  <si>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</si>
  <si>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</si>
  <si>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</si>
  <si>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</si>
  <si>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</si>
  <si>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</si>
  <si>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</si>
  <si>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</si>
  <si>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</si>
  <si>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</si>
  <si>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</si>
  <si>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</si>
  <si>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其他工资福利缴费</t>
  </si>
  <si>
    <r>
      <rPr>
        <b/>
        <sz val="11"/>
        <rFont val="方正仿宋_GBK"/>
        <charset val="134"/>
      </rPr>
      <t>商品和服务支出</t>
    </r>
  </si>
  <si>
    <r>
      <rPr>
        <sz val="11"/>
        <rFont val="方正仿宋_GBK"/>
        <charset val="134"/>
      </rPr>
      <t>办公费</t>
    </r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</si>
  <si>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</si>
  <si>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</si>
  <si>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</si>
  <si>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</si>
  <si>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</si>
  <si>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</si>
  <si>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</si>
  <si>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</si>
  <si>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</si>
  <si>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</si>
  <si>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</si>
  <si>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</si>
  <si>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</si>
  <si>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</si>
  <si>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</si>
  <si>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</si>
  <si>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</si>
  <si>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</si>
  <si>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</si>
  <si>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因公出国费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</si>
  <si>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</si>
  <si>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</si>
  <si>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</si>
  <si>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</si>
  <si>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</si>
  <si>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</si>
  <si>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</si>
  <si>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</si>
  <si>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</si>
  <si>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</si>
  <si>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</si>
  <si>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</si>
  <si>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</si>
  <si>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</si>
  <si>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</si>
  <si>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</si>
  <si>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</si>
  <si>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</si>
  <si>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</si>
  <si>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</si>
  <si>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</si>
  <si>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</si>
  <si>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</si>
  <si>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</si>
  <si>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</si>
  <si>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</si>
  <si>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</si>
  <si>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</si>
  <si>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</si>
  <si>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</si>
  <si>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</si>
  <si>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</si>
  <si>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</si>
  <si>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退职费</t>
  </si>
  <si>
    <t>30304</t>
  </si>
  <si>
    <t>抚恤金</t>
  </si>
  <si>
    <t>30305</t>
  </si>
  <si>
    <t>生活补助</t>
  </si>
  <si>
    <t>30306</t>
  </si>
  <si>
    <t>救济费</t>
  </si>
  <si>
    <t>30307</t>
  </si>
  <si>
    <t>医疗费</t>
  </si>
  <si>
    <t>30308</t>
  </si>
  <si>
    <t>助学金</t>
  </si>
  <si>
    <t>30309</t>
  </si>
  <si>
    <t>奖励金</t>
  </si>
  <si>
    <t>30311</t>
  </si>
  <si>
    <t>住房公积金</t>
  </si>
  <si>
    <t>30314</t>
  </si>
  <si>
    <t>采暖补贴</t>
  </si>
  <si>
    <t>30399</t>
  </si>
  <si>
    <t>其他对个人和家庭的补助支出</t>
  </si>
  <si>
    <t>307</t>
  </si>
  <si>
    <t>债务利息支出</t>
  </si>
  <si>
    <t>30701</t>
  </si>
  <si>
    <t>国内债务付息</t>
  </si>
  <si>
    <t>308</t>
  </si>
  <si>
    <t>债务还本支出</t>
  </si>
  <si>
    <t>30801</t>
  </si>
  <si>
    <t>国内债务还本</t>
  </si>
  <si>
    <t>309</t>
  </si>
  <si>
    <t>基本建设支出</t>
  </si>
  <si>
    <t>30901</t>
  </si>
  <si>
    <t>房屋建筑物购建</t>
  </si>
  <si>
    <t>310</t>
  </si>
  <si>
    <t>其他资本性支出</t>
  </si>
  <si>
    <t>31001</t>
  </si>
  <si>
    <t>31002</t>
  </si>
  <si>
    <t>办公设备购置</t>
  </si>
  <si>
    <t>31003</t>
  </si>
  <si>
    <t>专用设备购置</t>
  </si>
  <si>
    <t>31005</t>
  </si>
  <si>
    <t>基础设施建设</t>
  </si>
  <si>
    <t>31007</t>
  </si>
  <si>
    <t>信息网络及软件购置更新</t>
  </si>
  <si>
    <t>31008</t>
  </si>
  <si>
    <t>物资储备</t>
  </si>
  <si>
    <t>312</t>
  </si>
  <si>
    <t>对企业补助</t>
  </si>
  <si>
    <t>31299</t>
  </si>
  <si>
    <t>其他对企业补助</t>
  </si>
  <si>
    <t>399</t>
  </si>
  <si>
    <t>其他支出</t>
  </si>
  <si>
    <t>39999</t>
  </si>
  <si>
    <r>
      <rPr>
        <b/>
        <sz val="11"/>
        <rFont val="方正仿宋_GBK"/>
        <charset val="134"/>
      </rPr>
      <t>合计</t>
    </r>
  </si>
  <si>
    <t>一般公共预算税收返还、一般性和专项转移支付分地区
安排情况表</t>
  </si>
  <si>
    <r>
      <rPr>
        <sz val="10.5"/>
        <rFont val="方正仿宋_GBK"/>
        <charset val="134"/>
      </rPr>
      <t>单位：万元</t>
    </r>
  </si>
  <si>
    <t>地区名称</t>
  </si>
  <si>
    <r>
      <rPr>
        <b/>
        <sz val="11"/>
        <rFont val="方正书宋_GBK"/>
        <charset val="134"/>
      </rPr>
      <t>税收返还</t>
    </r>
  </si>
  <si>
    <r>
      <rPr>
        <b/>
        <sz val="11"/>
        <rFont val="方正书宋_GBK"/>
        <charset val="134"/>
      </rPr>
      <t>一般性转移支付</t>
    </r>
  </si>
  <si>
    <r>
      <rPr>
        <b/>
        <sz val="9"/>
        <rFont val="方正书宋_GBK"/>
        <charset val="134"/>
      </rPr>
      <t>科目编码</t>
    </r>
  </si>
  <si>
    <r>
      <rPr>
        <b/>
        <sz val="9"/>
        <rFont val="方正书宋_GBK"/>
        <charset val="134"/>
      </rPr>
      <t>科目（单位）名称</t>
    </r>
  </si>
  <si>
    <r>
      <rPr>
        <b/>
        <sz val="9"/>
        <rFont val="方正书宋_GBK"/>
        <charset val="134"/>
      </rPr>
      <t>合计</t>
    </r>
  </si>
  <si>
    <t>双桥区</t>
  </si>
  <si>
    <t>9787</t>
  </si>
  <si>
    <r>
      <rPr>
        <sz val="9"/>
        <rFont val="方正仿宋_GBK"/>
        <charset val="134"/>
      </rPr>
      <t>一般公共服务支出类合计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</si>
  <si>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</si>
  <si>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3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</si>
  <si>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4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</si>
  <si>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5</t>
    </r>
  </si>
  <si>
    <r>
      <rPr>
        <sz val="11"/>
        <rFont val="方正仿宋_GBK"/>
        <charset val="134"/>
      </rPr>
      <t>未分配数</t>
    </r>
  </si>
  <si>
    <t>一般公共预算专项转移支付分项目安排情况表</t>
  </si>
  <si>
    <t>提前下达2019年中央优抚对象补助经费预算</t>
  </si>
  <si>
    <t>[01]一般公共预算</t>
  </si>
  <si>
    <t>[2040599]其他法院支出</t>
  </si>
  <si>
    <t>[0401]专项转移支付</t>
  </si>
  <si>
    <t>提前下达2019年中央优抚对象医疗保障经费</t>
  </si>
  <si>
    <t>[2050204]高中教育</t>
  </si>
  <si>
    <t>提前下达2019年省级财政医疗救助补助资金预算</t>
  </si>
  <si>
    <t>[2070199]其他文化支出</t>
  </si>
  <si>
    <t>提前下达2019年中央计划生育转移支付资金预算</t>
  </si>
  <si>
    <t>[2079999]其他文化体育与传媒支出</t>
  </si>
  <si>
    <t>提前下达2019年基本公共卫生补助资金预算</t>
  </si>
  <si>
    <t>提前下达2019年中央基本药物制度补助资金预算</t>
  </si>
  <si>
    <t>提前下达2019年省级财政城乡社区建设补助资金</t>
  </si>
  <si>
    <t>提前下达2019年重大公共卫生补助资金预算</t>
  </si>
  <si>
    <t>提前下达2019年省级基本公共卫生服务补助资金预算</t>
  </si>
  <si>
    <t>[2080299]其他民政管理事务支出</t>
  </si>
  <si>
    <t>提前下达2019年省级优抚对象补助资金预算</t>
  </si>
  <si>
    <t>[2080799]其他就业补助支出★</t>
  </si>
  <si>
    <t>提前下达2019年村级组织运转经费指标</t>
  </si>
  <si>
    <t>提前下达2019年扶贫资金预算</t>
  </si>
  <si>
    <t>关于提前下达2019年部分中央财政城镇保障性安居工程专项补助资金预算的通知</t>
  </si>
  <si>
    <t>关于提前下达2020年部分中央财政城镇保障性安居工程专项补助资金预算的通知</t>
  </si>
  <si>
    <t>政府性基金预算收入表</t>
  </si>
  <si>
    <t>一、彩票公益金收入</t>
  </si>
  <si>
    <t>二、彩票发行和销售机构业务费收入</t>
  </si>
  <si>
    <t>三、城市基础设施规划配套费收入</t>
  </si>
  <si>
    <t>6000</t>
  </si>
  <si>
    <t>政府性基金预算支出表</t>
  </si>
  <si>
    <t>城乡社区支出</t>
  </si>
  <si>
    <t>二、对下转移支付</t>
  </si>
  <si>
    <t>三、上解支出</t>
  </si>
  <si>
    <t>政府性基金预算本级支出表</t>
  </si>
  <si>
    <t>预算数</t>
  </si>
  <si>
    <t>科目（单位）名称</t>
  </si>
  <si>
    <t>208</t>
  </si>
  <si>
    <t>社会保障和就业支出</t>
  </si>
  <si>
    <t>20823</t>
  </si>
  <si>
    <t>小型水库移民扶助基金及对应专项债务收入安排的支出</t>
  </si>
  <si>
    <t>2082302</t>
  </si>
  <si>
    <t>基础设施建设和经济发展</t>
  </si>
  <si>
    <t>212</t>
  </si>
  <si>
    <r>
      <rPr>
        <b/>
        <sz val="11"/>
        <rFont val="方正仿宋_GBK"/>
        <charset val="134"/>
      </rPr>
      <t>城乡社区支出</t>
    </r>
  </si>
  <si>
    <t xml:space="preserve">    21208</t>
  </si>
  <si>
    <r>
      <rPr>
        <sz val="11"/>
        <rFont val="方正仿宋_GBK"/>
        <charset val="134"/>
      </rPr>
      <t>国有土地使用权出让收入及对应专项债务收入安排的支出</t>
    </r>
  </si>
  <si>
    <t>2120899</t>
  </si>
  <si>
    <t>其他国有土地使用权出让收入安排的支出</t>
  </si>
  <si>
    <t>21213</t>
  </si>
  <si>
    <t>城市基础设施配套费及对应专项债务收入安排的支出</t>
  </si>
  <si>
    <t>城市环境卫生支出</t>
  </si>
  <si>
    <t>政府性基金预算专项转移支付分地区安排情况表</t>
  </si>
  <si>
    <t>235</t>
  </si>
  <si>
    <t>政府性基金预算专项转移支付分项目安排情况表</t>
  </si>
  <si>
    <t>项目名称</t>
  </si>
  <si>
    <t>提前下达2019年中央财政残疾人事业补助资金</t>
  </si>
  <si>
    <t>提前下达2019年中央财政医疗救助补助预算</t>
  </si>
  <si>
    <t>提前下达2019年省级财政养老服务体系建设补助资金预算</t>
  </si>
  <si>
    <t>国有资本经营预算收入表</t>
  </si>
  <si>
    <t>一、利润收入</t>
  </si>
  <si>
    <t>0</t>
  </si>
  <si>
    <t>二、股利、股息收入</t>
  </si>
  <si>
    <t>无数据，空表列示</t>
  </si>
  <si>
    <t>国有资本经营预算支出表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</si>
  <si>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1-14</t>
    </r>
  </si>
  <si>
    <t>国有资本经营预算本级支出表</t>
  </si>
  <si>
    <r>
      <rPr>
        <sz val="9"/>
        <rFont val="方正书宋_GBK"/>
        <charset val="134"/>
      </rPr>
      <t>科目编码</t>
    </r>
  </si>
  <si>
    <r>
      <rPr>
        <sz val="9"/>
        <rFont val="方正书宋_GBK"/>
        <charset val="134"/>
      </rPr>
      <t>科目（单位）名称</t>
    </r>
  </si>
  <si>
    <r>
      <rPr>
        <sz val="9"/>
        <rFont val="方正书宋_GBK"/>
        <charset val="134"/>
      </rPr>
      <t>合计</t>
    </r>
  </si>
  <si>
    <t>223</t>
  </si>
  <si>
    <r>
      <rPr>
        <b/>
        <sz val="11"/>
        <rFont val="方正仿宋_GBK"/>
        <charset val="134"/>
      </rPr>
      <t>国有资本经营预算支出</t>
    </r>
  </si>
  <si>
    <t>22301</t>
  </si>
  <si>
    <t>解决历史遗留问题及改革成本支出</t>
  </si>
  <si>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人大事务款合计</t>
    </r>
  </si>
  <si>
    <t>2230101</t>
  </si>
  <si>
    <r>
      <rPr>
        <sz val="11"/>
        <rFont val="方正仿宋_GBK"/>
        <charset val="134"/>
      </rPr>
      <t>厂办大集体改革支出</t>
    </r>
  </si>
  <si>
    <r>
      <rPr>
        <sz val="9"/>
        <rFont val="Times New Roman"/>
        <charset val="134"/>
      </rPr>
      <t xml:space="preserve">  </t>
    </r>
    <r>
      <rPr>
        <sz val="9"/>
        <rFont val="方正仿宋_GBK"/>
        <charset val="134"/>
      </rPr>
      <t>行政运行项合计</t>
    </r>
  </si>
  <si>
    <r>
      <rPr>
        <sz val="9"/>
        <rFont val="Times New Roman"/>
        <charset val="134"/>
      </rPr>
      <t xml:space="preserve">  </t>
    </r>
    <r>
      <rPr>
        <sz val="9"/>
        <rFont val="方正仿宋_GBK"/>
        <charset val="134"/>
      </rPr>
      <t>其他人大事务支出项合计</t>
    </r>
  </si>
  <si>
    <t>22302</t>
  </si>
  <si>
    <r>
      <rPr>
        <b/>
        <sz val="11"/>
        <rFont val="方正仿宋_GBK"/>
        <charset val="134"/>
      </rPr>
      <t>国有企业资本金注入</t>
    </r>
  </si>
  <si>
    <t>2230201</t>
  </si>
  <si>
    <r>
      <rPr>
        <sz val="11"/>
        <rFont val="方正仿宋_GBK"/>
        <charset val="134"/>
      </rPr>
      <t>国有经济结构调整支出</t>
    </r>
  </si>
  <si>
    <t>国有资本经营预算专项转移支付分地区安排情况表</t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</si>
  <si>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1</t>
    </r>
  </si>
  <si>
    <t>国有资本经营预算专项转移支付分项目安排情况表</t>
  </si>
  <si>
    <t>社会保险基金预算收入表</t>
  </si>
  <si>
    <t>社会保险基金收入</t>
  </si>
  <si>
    <t>企业职工基本养老保险基金收入</t>
  </si>
  <si>
    <t>企业职工基本养老保险费收入</t>
  </si>
  <si>
    <t>企业职工基本养老保险费财政补贴收入</t>
  </si>
  <si>
    <t>企业职工基本养老保险基金利息收入</t>
  </si>
  <si>
    <t>其他企业职工基本养老保险基金收入</t>
  </si>
  <si>
    <t>失业保险基金收入</t>
  </si>
  <si>
    <t>失业保险费收入</t>
  </si>
  <si>
    <t>失业保险基金利息收入</t>
  </si>
  <si>
    <t>其他失业保险基金收入</t>
  </si>
  <si>
    <t>城镇职工基本医疗保险基金收入</t>
  </si>
  <si>
    <t>城镇职工基本医疗保险费收入</t>
  </si>
  <si>
    <t>城镇职工基本医疗保险基金利息收入</t>
  </si>
  <si>
    <t>其他城镇职工基本医疗保险基金收入</t>
  </si>
  <si>
    <t>工伤保险基金收入</t>
  </si>
  <si>
    <t>工伤保险费收入</t>
  </si>
  <si>
    <t>工伤保险基金利息收入</t>
  </si>
  <si>
    <t>生育保险基金收入</t>
  </si>
  <si>
    <t>生育保险费收入</t>
  </si>
  <si>
    <t>生育保险基金利息收入</t>
  </si>
  <si>
    <t>城乡居民基本养老保险基金收入</t>
  </si>
  <si>
    <t>城乡居民基本养老保险基金缴费收入</t>
  </si>
  <si>
    <t>城乡居民基本养老保险基金财政补贴收入</t>
  </si>
  <si>
    <t>城乡居民基本养老保险基金利息收入</t>
  </si>
  <si>
    <t>其他城乡居民基本养老保险基金收入</t>
  </si>
  <si>
    <t>机关事业单位基本养老保险基金收入</t>
  </si>
  <si>
    <t>机关事业单位基本养老保险费收入</t>
  </si>
  <si>
    <t>机关事业单位基本养老保险基金财政补助收入</t>
  </si>
  <si>
    <t>机关事业单位基本养老保险基金利息收入</t>
  </si>
  <si>
    <t>城乡居民基本医疗保险基金收入</t>
  </si>
  <si>
    <t>城乡居民基本医疗保险基金缴费收入</t>
  </si>
  <si>
    <t>城乡居民基本医疗保险基金财政补贴收入</t>
  </si>
  <si>
    <t>城乡居民基本医疗保险基金利息收入</t>
  </si>
  <si>
    <t>转移性收入</t>
  </si>
  <si>
    <t>上年结余收入</t>
  </si>
  <si>
    <t>社会保险基金预算上年结余收入</t>
  </si>
  <si>
    <t>合    计</t>
  </si>
  <si>
    <t>社会保险基金预算支出表</t>
  </si>
  <si>
    <t>社会保险基金支出</t>
  </si>
  <si>
    <t>企业职工基本养老保险基金支出</t>
  </si>
  <si>
    <t>基本养老金</t>
  </si>
  <si>
    <t>丧葬抚恤补助</t>
  </si>
  <si>
    <t>其他基本养老保险基金支出</t>
  </si>
  <si>
    <t>失业保险基金支出</t>
  </si>
  <si>
    <t>失业保险金</t>
  </si>
  <si>
    <t>医疗保险费</t>
  </si>
  <si>
    <t>其他失业保险基金支出</t>
  </si>
  <si>
    <t>城镇职工基本医疗保险基金支出</t>
  </si>
  <si>
    <t>城镇职工基本医疗保险统筹基金</t>
  </si>
  <si>
    <t>城镇职工基本医疗保险个人账户基金</t>
  </si>
  <si>
    <t>工伤保险基金支出</t>
  </si>
  <si>
    <t>工伤保险待遇</t>
  </si>
  <si>
    <t>劳动能力鉴定支出</t>
  </si>
  <si>
    <t>生育保险基金支出</t>
  </si>
  <si>
    <t>生育医疗费用支出</t>
  </si>
  <si>
    <t>生育津贴支出</t>
  </si>
  <si>
    <t>城乡居民基本养老保险基金支出</t>
  </si>
  <si>
    <t>基本养老金支出</t>
  </si>
  <si>
    <t>个人账户养老金支出</t>
  </si>
  <si>
    <t>其他城乡居民基本养老保险基金支出</t>
  </si>
  <si>
    <t>机关事业单位基本养老保险基金支出</t>
  </si>
  <si>
    <t>城乡居民基本医疗保险基金支出</t>
  </si>
  <si>
    <t>城乡居民基本医疗保险基金医疗待遇支出</t>
  </si>
  <si>
    <t>大病医疗保险支出</t>
  </si>
  <si>
    <t>合       计</t>
  </si>
  <si>
    <t>政府一般债务限额及余额情况表</t>
  </si>
  <si>
    <t>单位：亿元</t>
  </si>
  <si>
    <t>执行数</t>
  </si>
  <si>
    <t>一、上两个年度末政府一般债务余额实际数</t>
  </si>
  <si>
    <t>二、上年度末政府一般债务余额限额</t>
  </si>
  <si>
    <t>三、上年度政府一般债务发行额</t>
  </si>
  <si>
    <t>四、上年度政府一般债务还本额</t>
  </si>
  <si>
    <t>五、上年度末政府一般债务余额预算执行数</t>
  </si>
  <si>
    <t>六、本年度政府一般债务余额新增限额</t>
  </si>
  <si>
    <t>七、本年度末政府一般债务余额限额</t>
  </si>
  <si>
    <t>政府专项债务限额及余额情况表</t>
  </si>
  <si>
    <t>一、上两个年度末政府专项债务余额实际数</t>
  </si>
  <si>
    <t>二、上年度末政府专项债务余额限额</t>
  </si>
  <si>
    <t>三、上年度政府专项债务发行额</t>
  </si>
  <si>
    <t>四、上年度政府专项债务还本额</t>
  </si>
  <si>
    <t>五、上年度末政府专项债务余额预算执行数</t>
  </si>
  <si>
    <t>六、本年度政府专项债务余额新增限额</t>
  </si>
  <si>
    <t>七、本年度末政府专项债务余额限额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</si>
</sst>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_ "/>
    <numFmt numFmtId="178" formatCode="0_);[Red]\(0\)"/>
    <numFmt numFmtId="179" formatCode="0.00_ "/>
    <numFmt numFmtId="180" formatCode="0;_렀"/>
    <numFmt numFmtId="181" formatCode="#,##0.0000;\-#,##0.0000"/>
    <numFmt numFmtId="182" formatCode="0.0_ "/>
  </numFmts>
  <fonts count="61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方正仿宋_GBK"/>
      <charset val="134"/>
    </font>
    <font>
      <b/>
      <sz val="11"/>
      <name val="方正书宋_GBK"/>
      <charset val="134"/>
    </font>
    <font>
      <sz val="9"/>
      <name val="Times New Roman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汉仪中黑简"/>
      <charset val="134"/>
    </font>
    <font>
      <b/>
      <sz val="10"/>
      <color theme="1"/>
      <name val="汉仪中黑简"/>
      <charset val="134"/>
    </font>
    <font>
      <sz val="10.5"/>
      <name val="Times New Roman"/>
      <charset val="134"/>
    </font>
    <font>
      <sz val="12"/>
      <name val="宋体"/>
      <charset val="134"/>
    </font>
    <font>
      <b/>
      <sz val="9"/>
      <name val="Times New Roman"/>
      <charset val="134"/>
    </font>
    <font>
      <sz val="11"/>
      <name val="宋体"/>
      <charset val="134"/>
    </font>
    <font>
      <b/>
      <sz val="11"/>
      <name val="方正仿宋_GBK"/>
      <charset val="134"/>
    </font>
    <font>
      <sz val="10"/>
      <name val="宋体"/>
      <charset val="134"/>
    </font>
    <font>
      <sz val="11"/>
      <name val="方正书宋_GBK"/>
      <charset val="134"/>
    </font>
    <font>
      <sz val="10.5"/>
      <color theme="1"/>
      <name val="仿宋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22"/>
      <color theme="1"/>
      <name val="方正小标宋_GBK"/>
      <charset val="134"/>
    </font>
    <font>
      <sz val="16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name val="方正仿宋_GBK"/>
      <charset val="134"/>
    </font>
    <font>
      <b/>
      <sz val="9"/>
      <name val="方正书宋_GBK"/>
      <charset val="134"/>
    </font>
    <font>
      <sz val="9"/>
      <name val="方正仿宋_GBK"/>
      <charset val="134"/>
    </font>
    <font>
      <sz val="11"/>
      <name val="黑体"/>
      <charset val="134"/>
    </font>
    <font>
      <sz val="9"/>
      <name val="方正书宋_GBK"/>
      <charset val="134"/>
    </font>
    <font>
      <sz val="12"/>
      <name val="方正仿宋_GBK"/>
      <charset val="134"/>
    </font>
    <font>
      <sz val="22"/>
      <color theme="1"/>
      <name val="Times New Roman"/>
      <charset val="134"/>
    </font>
    <font>
      <sz val="16"/>
      <color theme="1"/>
      <name val="方正仿宋_GBK"/>
      <charset val="134"/>
    </font>
    <font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6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16" applyNumberFormat="0" applyAlignment="0" applyProtection="0">
      <alignment vertical="center"/>
    </xf>
    <xf numFmtId="0" fontId="36" fillId="12" borderId="13" applyNumberFormat="0" applyAlignment="0" applyProtection="0">
      <alignment vertical="center"/>
    </xf>
    <xf numFmtId="0" fontId="50" fillId="31" borderId="19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/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5" fillId="0" borderId="0">
      <protection locked="0"/>
    </xf>
    <xf numFmtId="0" fontId="32" fillId="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</cellStyleXfs>
  <cellXfs count="248">
    <xf numFmtId="0" fontId="0" fillId="0" borderId="0" xfId="0">
      <alignment vertical="center"/>
    </xf>
    <xf numFmtId="0" fontId="1" fillId="0" borderId="0" xfId="37" applyFont="1" applyAlignment="1">
      <alignment horizontal="center" vertical="center"/>
    </xf>
    <xf numFmtId="49" fontId="2" fillId="0" borderId="0" xfId="37" applyNumberFormat="1" applyFont="1" applyAlignment="1">
      <alignment horizontal="left" vertical="center"/>
    </xf>
    <xf numFmtId="49" fontId="3" fillId="0" borderId="0" xfId="37" applyNumberFormat="1" applyFont="1" applyAlignment="1">
      <alignment horizontal="left" indent="1"/>
    </xf>
    <xf numFmtId="0" fontId="3" fillId="0" borderId="0" xfId="37" applyFont="1"/>
    <xf numFmtId="0" fontId="2" fillId="0" borderId="0" xfId="37" applyFont="1" applyAlignment="1">
      <alignment horizontal="center" vertical="center"/>
    </xf>
    <xf numFmtId="0" fontId="2" fillId="0" borderId="0" xfId="37" applyFont="1"/>
    <xf numFmtId="0" fontId="4" fillId="0" borderId="0" xfId="37" applyFont="1"/>
    <xf numFmtId="176" fontId="4" fillId="0" borderId="0" xfId="37" applyNumberFormat="1" applyFont="1"/>
    <xf numFmtId="0" fontId="3" fillId="0" borderId="0" xfId="54" applyFont="1" applyBorder="1" applyAlignment="1">
      <alignment horizontal="left" vertical="center"/>
    </xf>
    <xf numFmtId="176" fontId="5" fillId="0" borderId="0" xfId="54" applyNumberFormat="1" applyFont="1" applyBorder="1" applyAlignment="1">
      <alignment horizontal="left" vertical="center"/>
    </xf>
    <xf numFmtId="49" fontId="6" fillId="0" borderId="0" xfId="37" applyNumberFormat="1" applyFont="1" applyAlignment="1">
      <alignment horizontal="centerContinuous" vertical="center"/>
    </xf>
    <xf numFmtId="176" fontId="7" fillId="0" borderId="0" xfId="37" applyNumberFormat="1" applyFont="1" applyAlignment="1">
      <alignment horizontal="centerContinuous" vertical="center"/>
    </xf>
    <xf numFmtId="0" fontId="1" fillId="0" borderId="0" xfId="37" applyFont="1" applyAlignment="1">
      <alignment horizontal="center"/>
    </xf>
    <xf numFmtId="176" fontId="1" fillId="0" borderId="0" xfId="37" applyNumberFormat="1" applyFont="1" applyAlignment="1">
      <alignment horizontal="center"/>
    </xf>
    <xf numFmtId="176" fontId="8" fillId="0" borderId="0" xfId="37" applyNumberFormat="1" applyFont="1" applyAlignment="1">
      <alignment horizontal="right" vertical="center"/>
    </xf>
    <xf numFmtId="0" fontId="9" fillId="0" borderId="1" xfId="37" applyFont="1" applyBorder="1" applyAlignment="1">
      <alignment horizontal="center" vertical="center"/>
    </xf>
    <xf numFmtId="176" fontId="9" fillId="0" borderId="1" xfId="37" applyNumberFormat="1" applyFont="1" applyBorder="1" applyAlignment="1">
      <alignment horizontal="center" vertical="center"/>
    </xf>
    <xf numFmtId="0" fontId="1" fillId="0" borderId="0" xfId="37" applyFont="1" applyBorder="1" applyAlignment="1">
      <alignment horizontal="center" vertical="center"/>
    </xf>
    <xf numFmtId="49" fontId="8" fillId="0" borderId="1" xfId="37" applyNumberFormat="1" applyFont="1" applyFill="1" applyBorder="1" applyAlignment="1">
      <alignment horizontal="left" vertical="center"/>
    </xf>
    <xf numFmtId="176" fontId="8" fillId="0" borderId="1" xfId="37" applyNumberFormat="1" applyFont="1" applyFill="1" applyBorder="1" applyAlignment="1">
      <alignment horizontal="center" vertical="center"/>
    </xf>
    <xf numFmtId="49" fontId="2" fillId="0" borderId="0" xfId="37" applyNumberFormat="1" applyFont="1" applyBorder="1" applyAlignment="1">
      <alignment horizontal="left" vertical="center"/>
    </xf>
    <xf numFmtId="49" fontId="3" fillId="0" borderId="0" xfId="37" applyNumberFormat="1" applyFont="1" applyBorder="1" applyAlignment="1">
      <alignment horizontal="left" indent="1"/>
    </xf>
    <xf numFmtId="177" fontId="8" fillId="0" borderId="1" xfId="37" applyNumberFormat="1" applyFont="1" applyFill="1" applyBorder="1" applyAlignment="1">
      <alignment horizontal="left" vertical="center"/>
    </xf>
    <xf numFmtId="0" fontId="3" fillId="0" borderId="0" xfId="37" applyFont="1" applyBorder="1"/>
    <xf numFmtId="0" fontId="2" fillId="0" borderId="0" xfId="37" applyFont="1" applyBorder="1" applyAlignment="1">
      <alignment horizontal="center" vertical="center"/>
    </xf>
    <xf numFmtId="0" fontId="8" fillId="0" borderId="1" xfId="37" applyFont="1" applyBorder="1" applyAlignment="1">
      <alignment horizontal="left" vertical="center"/>
    </xf>
    <xf numFmtId="176" fontId="8" fillId="0" borderId="1" xfId="37" applyNumberFormat="1" applyFont="1" applyBorder="1" applyAlignment="1">
      <alignment horizontal="center" vertical="center"/>
    </xf>
    <xf numFmtId="0" fontId="2" fillId="0" borderId="0" xfId="37" applyFont="1" applyBorder="1"/>
    <xf numFmtId="0" fontId="3" fillId="0" borderId="0" xfId="5" applyFont="1" applyFill="1" applyAlignment="1">
      <alignment vertical="top"/>
      <protection locked="0"/>
    </xf>
    <xf numFmtId="0" fontId="3" fillId="0" borderId="0" xfId="5" applyFont="1" applyFill="1" applyAlignment="1">
      <alignment horizontal="left" vertical="top" indent="1"/>
      <protection locked="0"/>
    </xf>
    <xf numFmtId="0" fontId="3" fillId="0" borderId="0" xfId="5" applyFont="1" applyFill="1" applyAlignment="1">
      <alignment horizontal="left" vertical="top" indent="2"/>
      <protection locked="0"/>
    </xf>
    <xf numFmtId="49" fontId="3" fillId="0" borderId="0" xfId="5" applyNumberFormat="1" applyFont="1" applyFill="1" applyAlignment="1">
      <alignment horizontal="left" vertical="top"/>
      <protection locked="0"/>
    </xf>
    <xf numFmtId="178" fontId="3" fillId="0" borderId="0" xfId="5" applyNumberFormat="1" applyFont="1" applyFill="1" applyAlignment="1">
      <alignment vertical="top"/>
      <protection locked="0"/>
    </xf>
    <xf numFmtId="0" fontId="10" fillId="0" borderId="0" xfId="5" applyFont="1" applyFill="1" applyAlignment="1">
      <alignment vertical="top"/>
      <protection locked="0"/>
    </xf>
    <xf numFmtId="49" fontId="10" fillId="0" borderId="0" xfId="53" applyNumberFormat="1" applyFont="1" applyFill="1"/>
    <xf numFmtId="2" fontId="10" fillId="0" borderId="0" xfId="53" applyNumberFormat="1" applyFont="1" applyFill="1"/>
    <xf numFmtId="178" fontId="10" fillId="0" borderId="0" xfId="5" applyNumberFormat="1" applyFont="1" applyFill="1" applyAlignment="1">
      <alignment vertical="top"/>
      <protection locked="0"/>
    </xf>
    <xf numFmtId="0" fontId="6" fillId="0" borderId="0" xfId="5" applyFont="1" applyFill="1" applyAlignment="1">
      <alignment horizontal="center" vertical="top"/>
      <protection locked="0"/>
    </xf>
    <xf numFmtId="0" fontId="7" fillId="0" borderId="0" xfId="5" applyFont="1" applyFill="1" applyAlignment="1">
      <alignment horizontal="center" vertical="top"/>
      <protection locked="0"/>
    </xf>
    <xf numFmtId="178" fontId="7" fillId="0" borderId="0" xfId="5" applyNumberFormat="1" applyFont="1" applyFill="1" applyAlignment="1">
      <alignment horizontal="center" vertical="top"/>
      <protection locked="0"/>
    </xf>
    <xf numFmtId="178" fontId="3" fillId="0" borderId="0" xfId="5" applyNumberFormat="1" applyFont="1" applyFill="1" applyAlignment="1">
      <alignment horizontal="right" vertical="top"/>
      <protection locked="0"/>
    </xf>
    <xf numFmtId="49" fontId="2" fillId="0" borderId="1" xfId="5" applyNumberFormat="1" applyFont="1" applyFill="1" applyBorder="1" applyAlignment="1">
      <alignment horizontal="center" vertical="center"/>
      <protection locked="0"/>
    </xf>
    <xf numFmtId="0" fontId="2" fillId="0" borderId="1" xfId="5" applyFont="1" applyFill="1" applyBorder="1" applyAlignment="1">
      <alignment horizontal="center" vertical="center"/>
      <protection locked="0"/>
    </xf>
    <xf numFmtId="178" fontId="2" fillId="0" borderId="1" xfId="5" applyNumberFormat="1" applyFont="1" applyFill="1" applyBorder="1" applyAlignment="1">
      <alignment horizontal="center" vertical="center"/>
      <protection locked="0"/>
    </xf>
    <xf numFmtId="0" fontId="3" fillId="0" borderId="0" xfId="53" applyFont="1" applyFill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77" fontId="3" fillId="0" borderId="0" xfId="5" applyNumberFormat="1" applyFont="1" applyFill="1" applyAlignment="1">
      <alignment vertical="top"/>
      <protection locked="0"/>
    </xf>
    <xf numFmtId="179" fontId="3" fillId="0" borderId="0" xfId="5" applyNumberFormat="1" applyFont="1" applyFill="1" applyAlignment="1">
      <alignment vertical="top"/>
      <protection locked="0"/>
    </xf>
    <xf numFmtId="49" fontId="3" fillId="0" borderId="0" xfId="53" applyNumberFormat="1" applyFont="1" applyFill="1"/>
    <xf numFmtId="0" fontId="11" fillId="0" borderId="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177" fontId="3" fillId="0" borderId="0" xfId="5" applyNumberFormat="1" applyFont="1" applyFill="1" applyAlignment="1">
      <alignment horizontal="left" vertical="top" indent="1"/>
      <protection locked="0"/>
    </xf>
    <xf numFmtId="49" fontId="3" fillId="0" borderId="0" xfId="53" applyNumberFormat="1" applyFont="1" applyFill="1" applyAlignment="1">
      <alignment horizontal="left" indent="1"/>
    </xf>
    <xf numFmtId="0" fontId="13" fillId="0" borderId="2" xfId="0" applyFont="1" applyBorder="1" applyAlignment="1">
      <alignment horizontal="left" vertical="center" wrapText="1" indent="2"/>
    </xf>
    <xf numFmtId="0" fontId="13" fillId="0" borderId="3" xfId="0" applyFont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/>
    </xf>
    <xf numFmtId="177" fontId="3" fillId="0" borderId="0" xfId="5" applyNumberFormat="1" applyFont="1" applyFill="1" applyAlignment="1">
      <alignment horizontal="left" vertical="top" indent="2"/>
      <protection locked="0"/>
    </xf>
    <xf numFmtId="49" fontId="3" fillId="0" borderId="0" xfId="53" applyNumberFormat="1" applyFont="1" applyFill="1" applyAlignment="1">
      <alignment horizontal="left" indent="2"/>
    </xf>
    <xf numFmtId="0" fontId="14" fillId="2" borderId="3" xfId="0" applyFont="1" applyFill="1" applyBorder="1" applyAlignment="1">
      <alignment horizontal="left" vertical="center" wrapText="1"/>
    </xf>
    <xf numFmtId="180" fontId="3" fillId="0" borderId="0" xfId="5" applyNumberFormat="1" applyFont="1" applyFill="1" applyAlignment="1">
      <alignment vertical="top"/>
      <protection locked="0"/>
    </xf>
    <xf numFmtId="0" fontId="12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2" fontId="3" fillId="0" borderId="0" xfId="53" applyNumberFormat="1" applyFont="1" applyFill="1"/>
    <xf numFmtId="2" fontId="3" fillId="0" borderId="0" xfId="53" applyNumberFormat="1" applyFont="1" applyFill="1" applyAlignment="1">
      <alignment horizontal="left" indent="1"/>
    </xf>
    <xf numFmtId="178" fontId="3" fillId="0" borderId="0" xfId="5" applyNumberFormat="1" applyFont="1" applyFill="1" applyAlignment="1">
      <alignment horizontal="left" vertical="top" indent="1"/>
      <protection locked="0"/>
    </xf>
    <xf numFmtId="2" fontId="3" fillId="0" borderId="0" xfId="53" applyNumberFormat="1" applyFont="1" applyFill="1" applyAlignment="1">
      <alignment horizontal="left" indent="2"/>
    </xf>
    <xf numFmtId="178" fontId="3" fillId="0" borderId="0" xfId="5" applyNumberFormat="1" applyFont="1" applyFill="1" applyAlignment="1">
      <alignment horizontal="left" vertical="top" indent="2"/>
      <protection locked="0"/>
    </xf>
    <xf numFmtId="49" fontId="3" fillId="0" borderId="0" xfId="53" applyNumberFormat="1" applyFont="1" applyFill="1" applyAlignment="1" applyProtection="1">
      <alignment vertical="center"/>
      <protection locked="0"/>
    </xf>
    <xf numFmtId="2" fontId="3" fillId="0" borderId="0" xfId="53" applyNumberFormat="1" applyFont="1" applyFill="1" applyAlignment="1" applyProtection="1">
      <alignment vertical="center"/>
      <protection locked="0"/>
    </xf>
    <xf numFmtId="49" fontId="3" fillId="0" borderId="0" xfId="53" applyNumberFormat="1" applyFont="1" applyFill="1" applyAlignment="1" applyProtection="1">
      <alignment horizontal="left" vertical="center" indent="1"/>
      <protection locked="0"/>
    </xf>
    <xf numFmtId="2" fontId="3" fillId="0" borderId="0" xfId="53" applyNumberFormat="1" applyFont="1" applyFill="1" applyAlignment="1" applyProtection="1">
      <alignment horizontal="left" vertical="center" indent="1"/>
      <protection locked="0"/>
    </xf>
    <xf numFmtId="49" fontId="3" fillId="0" borderId="0" xfId="53" applyNumberFormat="1" applyFont="1" applyFill="1" applyAlignment="1" applyProtection="1">
      <alignment horizontal="left" vertical="center" indent="2"/>
      <protection locked="0"/>
    </xf>
    <xf numFmtId="2" fontId="3" fillId="0" borderId="0" xfId="53" applyNumberFormat="1" applyFont="1" applyFill="1" applyAlignment="1" applyProtection="1">
      <alignment horizontal="left" vertical="center" indent="2"/>
      <protection locked="0"/>
    </xf>
    <xf numFmtId="177" fontId="2" fillId="0" borderId="1" xfId="5" applyNumberFormat="1" applyFont="1" applyFill="1" applyBorder="1" applyAlignment="1">
      <alignment vertical="center"/>
      <protection locked="0"/>
    </xf>
    <xf numFmtId="177" fontId="10" fillId="0" borderId="0" xfId="5" applyNumberFormat="1" applyFont="1" applyFill="1" applyAlignment="1">
      <alignment vertical="top"/>
      <protection locked="0"/>
    </xf>
    <xf numFmtId="49" fontId="10" fillId="0" borderId="0" xfId="53" applyNumberFormat="1" applyFont="1" applyFill="1" applyAlignment="1" applyProtection="1">
      <alignment vertical="center"/>
      <protection locked="0"/>
    </xf>
    <xf numFmtId="2" fontId="10" fillId="0" borderId="0" xfId="53" applyNumberFormat="1" applyFont="1" applyFill="1" applyAlignment="1" applyProtection="1">
      <alignment vertical="center"/>
      <protection locked="0"/>
    </xf>
    <xf numFmtId="0" fontId="3" fillId="0" borderId="0" xfId="53" applyFont="1" applyFill="1" applyAlignment="1">
      <alignment vertical="center"/>
    </xf>
    <xf numFmtId="0" fontId="2" fillId="0" borderId="0" xfId="53" applyFont="1" applyFill="1" applyAlignment="1">
      <alignment vertical="center"/>
    </xf>
    <xf numFmtId="49" fontId="2" fillId="0" borderId="0" xfId="53" applyNumberFormat="1" applyFont="1" applyFill="1" applyAlignment="1">
      <alignment horizontal="left" vertical="center" indent="1"/>
    </xf>
    <xf numFmtId="0" fontId="3" fillId="0" borderId="0" xfId="53" applyFont="1" applyFill="1" applyAlignment="1">
      <alignment horizontal="left" vertical="center" indent="2"/>
    </xf>
    <xf numFmtId="0" fontId="4" fillId="0" borderId="0" xfId="53" applyFont="1" applyFill="1" applyAlignment="1">
      <alignment vertical="center"/>
    </xf>
    <xf numFmtId="178" fontId="4" fillId="0" borderId="0" xfId="53" applyNumberFormat="1" applyFont="1" applyFill="1" applyAlignment="1">
      <alignment horizontal="center" vertical="center"/>
    </xf>
    <xf numFmtId="0" fontId="6" fillId="0" borderId="0" xfId="53" applyFont="1" applyFill="1" applyAlignment="1">
      <alignment horizontal="center" vertical="center"/>
    </xf>
    <xf numFmtId="0" fontId="7" fillId="0" borderId="0" xfId="53" applyFont="1" applyFill="1" applyAlignment="1">
      <alignment horizontal="center" vertical="center"/>
    </xf>
    <xf numFmtId="178" fontId="3" fillId="0" borderId="0" xfId="53" applyNumberFormat="1" applyFont="1" applyFill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  <xf numFmtId="178" fontId="2" fillId="0" borderId="1" xfId="53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 indent="2"/>
    </xf>
    <xf numFmtId="178" fontId="3" fillId="0" borderId="0" xfId="53" applyNumberFormat="1" applyFont="1" applyFill="1" applyAlignment="1">
      <alignment horizontal="left" vertical="center" indent="2"/>
    </xf>
    <xf numFmtId="178" fontId="3" fillId="0" borderId="0" xfId="53" applyNumberFormat="1" applyFont="1" applyFill="1" applyAlignment="1">
      <alignment vertical="center"/>
    </xf>
    <xf numFmtId="0" fontId="12" fillId="0" borderId="3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top" wrapText="1"/>
    </xf>
    <xf numFmtId="0" fontId="3" fillId="0" borderId="0" xfId="37" applyFont="1" applyAlignment="1">
      <alignment wrapText="1"/>
    </xf>
    <xf numFmtId="0" fontId="9" fillId="0" borderId="0" xfId="37" applyFont="1" applyAlignment="1">
      <alignment horizontal="center" vertical="center" wrapText="1"/>
    </xf>
    <xf numFmtId="0" fontId="2" fillId="0" borderId="0" xfId="37" applyFont="1" applyAlignment="1">
      <alignment horizontal="center" vertical="center" wrapText="1"/>
    </xf>
    <xf numFmtId="0" fontId="2" fillId="0" borderId="0" xfId="37" applyFont="1" applyAlignment="1">
      <alignment wrapText="1"/>
    </xf>
    <xf numFmtId="0" fontId="4" fillId="0" borderId="0" xfId="37" applyFont="1" applyAlignment="1">
      <alignment wrapText="1"/>
    </xf>
    <xf numFmtId="0" fontId="3" fillId="0" borderId="0" xfId="54" applyFont="1" applyBorder="1" applyAlignment="1">
      <alignment horizontal="left" vertical="center" wrapText="1"/>
    </xf>
    <xf numFmtId="0" fontId="5" fillId="0" borderId="0" xfId="54" applyFont="1" applyBorder="1" applyAlignment="1">
      <alignment horizontal="left" vertical="center" wrapText="1"/>
    </xf>
    <xf numFmtId="49" fontId="6" fillId="0" borderId="0" xfId="37" applyNumberFormat="1" applyFont="1" applyAlignment="1">
      <alignment horizontal="centerContinuous" vertical="center" wrapText="1"/>
    </xf>
    <xf numFmtId="49" fontId="7" fillId="0" borderId="0" xfId="37" applyNumberFormat="1" applyFont="1" applyAlignment="1">
      <alignment horizontal="centerContinuous" vertical="center" wrapText="1"/>
    </xf>
    <xf numFmtId="0" fontId="2" fillId="0" borderId="0" xfId="37" applyFont="1" applyAlignment="1">
      <alignment horizontal="center" wrapText="1"/>
    </xf>
    <xf numFmtId="178" fontId="17" fillId="0" borderId="0" xfId="5" applyNumberFormat="1" applyFont="1" applyFill="1" applyAlignment="1">
      <alignment horizontal="right" vertical="top"/>
      <protection locked="0"/>
    </xf>
    <xf numFmtId="0" fontId="9" fillId="0" borderId="1" xfId="37" applyFont="1" applyBorder="1" applyAlignment="1">
      <alignment horizontal="center" vertical="center" wrapText="1"/>
    </xf>
    <xf numFmtId="1" fontId="9" fillId="0" borderId="1" xfId="37" applyNumberFormat="1" applyFont="1" applyBorder="1" applyAlignment="1" applyProtection="1">
      <alignment horizontal="center" vertical="center" wrapText="1"/>
      <protection locked="0"/>
    </xf>
    <xf numFmtId="0" fontId="9" fillId="0" borderId="0" xfId="37" applyFont="1" applyBorder="1" applyAlignment="1">
      <alignment horizontal="center" vertical="center" wrapText="1"/>
    </xf>
    <xf numFmtId="177" fontId="3" fillId="0" borderId="1" xfId="37" applyNumberFormat="1" applyFont="1" applyFill="1" applyBorder="1" applyAlignment="1">
      <alignment horizontal="right" vertical="center" wrapText="1"/>
    </xf>
    <xf numFmtId="0" fontId="2" fillId="0" borderId="0" xfId="37" applyFont="1" applyBorder="1" applyAlignment="1">
      <alignment horizontal="center" vertical="center" wrapText="1"/>
    </xf>
    <xf numFmtId="0" fontId="3" fillId="0" borderId="0" xfId="37" applyFont="1" applyBorder="1" applyAlignment="1">
      <alignment wrapText="1"/>
    </xf>
    <xf numFmtId="0" fontId="2" fillId="0" borderId="1" xfId="37" applyFont="1" applyBorder="1" applyAlignment="1">
      <alignment horizontal="center" vertical="center" wrapText="1"/>
    </xf>
    <xf numFmtId="177" fontId="3" fillId="0" borderId="1" xfId="37" applyNumberFormat="1" applyFont="1" applyBorder="1" applyAlignment="1">
      <alignment horizontal="right" vertical="center" wrapText="1"/>
    </xf>
    <xf numFmtId="0" fontId="2" fillId="0" borderId="0" xfId="37" applyFont="1" applyBorder="1" applyAlignment="1">
      <alignment wrapText="1"/>
    </xf>
    <xf numFmtId="0" fontId="18" fillId="0" borderId="0" xfId="37" applyFont="1" applyAlignment="1">
      <alignment wrapText="1"/>
    </xf>
    <xf numFmtId="0" fontId="19" fillId="0" borderId="0" xfId="5" applyFont="1" applyFill="1" applyAlignment="1">
      <alignment vertical="top"/>
      <protection locked="0"/>
    </xf>
    <xf numFmtId="0" fontId="6" fillId="0" borderId="0" xfId="5" applyFont="1" applyFill="1" applyAlignment="1">
      <alignment horizontal="center" vertical="center" wrapText="1"/>
      <protection locked="0"/>
    </xf>
    <xf numFmtId="0" fontId="7" fillId="0" borderId="0" xfId="5" applyFont="1" applyFill="1" applyAlignment="1">
      <alignment horizontal="center" vertical="center"/>
      <protection locked="0"/>
    </xf>
    <xf numFmtId="49" fontId="9" fillId="0" borderId="1" xfId="5" applyNumberFormat="1" applyFont="1" applyFill="1" applyBorder="1" applyAlignment="1">
      <alignment horizontal="center" vertical="center"/>
      <protection locked="0"/>
    </xf>
    <xf numFmtId="0" fontId="2" fillId="0" borderId="0" xfId="5" applyFont="1" applyFill="1" applyAlignment="1">
      <alignment vertical="top"/>
      <protection locked="0"/>
    </xf>
    <xf numFmtId="0" fontId="19" fillId="0" borderId="0" xfId="53" applyFont="1" applyFill="1" applyAlignment="1">
      <alignment vertical="center" wrapText="1"/>
    </xf>
    <xf numFmtId="49" fontId="3" fillId="0" borderId="1" xfId="5" applyNumberFormat="1" applyFont="1" applyFill="1" applyBorder="1" applyAlignment="1">
      <alignment horizontal="center" vertical="center"/>
      <protection locked="0"/>
    </xf>
    <xf numFmtId="49" fontId="3" fillId="0" borderId="1" xfId="5" applyNumberFormat="1" applyFont="1" applyFill="1" applyBorder="1" applyAlignment="1">
      <alignment horizontal="left" vertical="center"/>
      <protection locked="0"/>
    </xf>
    <xf numFmtId="179" fontId="10" fillId="0" borderId="0" xfId="5" applyNumberFormat="1" applyFont="1" applyFill="1" applyAlignment="1">
      <alignment vertical="top"/>
      <protection locked="0"/>
    </xf>
    <xf numFmtId="49" fontId="3" fillId="0" borderId="1" xfId="5" applyNumberFormat="1" applyFont="1" applyFill="1" applyBorder="1" applyAlignment="1">
      <alignment horizontal="left" vertical="center" indent="1"/>
      <protection locked="0"/>
    </xf>
    <xf numFmtId="0" fontId="10" fillId="0" borderId="0" xfId="53" applyFont="1" applyFill="1" applyAlignment="1">
      <alignment vertical="center" wrapText="1"/>
    </xf>
    <xf numFmtId="49" fontId="20" fillId="0" borderId="0" xfId="5" applyNumberFormat="1" applyFont="1" applyFill="1" applyAlignment="1">
      <alignment horizontal="left" vertical="top"/>
      <protection locked="0"/>
    </xf>
    <xf numFmtId="178" fontId="19" fillId="0" borderId="0" xfId="5" applyNumberFormat="1" applyFont="1" applyFill="1" applyAlignment="1">
      <alignment vertical="top"/>
      <protection locked="0"/>
    </xf>
    <xf numFmtId="0" fontId="19" fillId="0" borderId="0" xfId="53" applyFont="1" applyFill="1" applyAlignment="1">
      <alignment horizontal="center" vertical="center" wrapText="1"/>
    </xf>
    <xf numFmtId="0" fontId="10" fillId="0" borderId="0" xfId="53" applyFont="1" applyFill="1" applyAlignment="1">
      <alignment horizontal="center" vertical="center" wrapText="1"/>
    </xf>
    <xf numFmtId="177" fontId="3" fillId="0" borderId="1" xfId="5" applyNumberFormat="1" applyFont="1" applyFill="1" applyBorder="1" applyAlignment="1">
      <alignment vertical="center"/>
      <protection locked="0"/>
    </xf>
    <xf numFmtId="49" fontId="10" fillId="0" borderId="0" xfId="5" applyNumberFormat="1" applyFont="1" applyFill="1" applyAlignment="1">
      <alignment horizontal="left" vertical="top" indent="1"/>
      <protection locked="0"/>
    </xf>
    <xf numFmtId="49" fontId="10" fillId="0" borderId="0" xfId="5" applyNumberFormat="1" applyFont="1" applyFill="1" applyAlignment="1">
      <alignment horizontal="left" vertical="top" indent="2"/>
      <protection locked="0"/>
    </xf>
    <xf numFmtId="49" fontId="2" fillId="0" borderId="1" xfId="5" applyNumberFormat="1" applyFont="1" applyFill="1" applyBorder="1" applyAlignment="1">
      <alignment horizontal="left" vertical="center"/>
      <protection locked="0"/>
    </xf>
    <xf numFmtId="0" fontId="2" fillId="0" borderId="1" xfId="5" applyFont="1" applyFill="1" applyBorder="1" applyAlignment="1">
      <alignment horizontal="left" vertical="center"/>
      <protection locked="0"/>
    </xf>
    <xf numFmtId="178" fontId="3" fillId="0" borderId="1" xfId="5" applyNumberFormat="1" applyFont="1" applyFill="1" applyBorder="1" applyAlignment="1">
      <alignment vertical="center"/>
      <protection locked="0"/>
    </xf>
    <xf numFmtId="49" fontId="2" fillId="0" borderId="1" xfId="5" applyNumberFormat="1" applyFont="1" applyFill="1" applyBorder="1" applyAlignment="1">
      <alignment horizontal="left" vertical="center" indent="1"/>
      <protection locked="0"/>
    </xf>
    <xf numFmtId="49" fontId="21" fillId="0" borderId="1" xfId="5" applyNumberFormat="1" applyFont="1" applyFill="1" applyBorder="1" applyAlignment="1">
      <alignment horizontal="left" vertical="center" wrapText="1" indent="1"/>
      <protection locked="0"/>
    </xf>
    <xf numFmtId="49" fontId="3" fillId="0" borderId="0" xfId="5" applyNumberFormat="1" applyFont="1" applyFill="1" applyAlignment="1">
      <alignment horizontal="left" vertical="top" indent="1"/>
      <protection locked="0"/>
    </xf>
    <xf numFmtId="49" fontId="10" fillId="0" borderId="0" xfId="53" applyNumberFormat="1" applyFont="1" applyFill="1" applyAlignment="1">
      <alignment horizontal="left" indent="1"/>
    </xf>
    <xf numFmtId="49" fontId="3" fillId="0" borderId="1" xfId="5" applyNumberFormat="1" applyFont="1" applyFill="1" applyBorder="1" applyAlignment="1">
      <alignment horizontal="left" vertical="center" indent="2"/>
      <protection locked="0"/>
    </xf>
    <xf numFmtId="49" fontId="3" fillId="0" borderId="0" xfId="5" applyNumberFormat="1" applyFont="1" applyFill="1" applyAlignment="1">
      <alignment horizontal="left" vertical="top" indent="2"/>
      <protection locked="0"/>
    </xf>
    <xf numFmtId="49" fontId="10" fillId="0" borderId="0" xfId="53" applyNumberFormat="1" applyFont="1" applyFill="1" applyAlignment="1">
      <alignment horizontal="left" indent="2"/>
    </xf>
    <xf numFmtId="0" fontId="3" fillId="0" borderId="1" xfId="5" applyFont="1" applyFill="1" applyBorder="1" applyAlignment="1">
      <alignment horizontal="left" vertical="center" indent="2"/>
      <protection locked="0"/>
    </xf>
    <xf numFmtId="180" fontId="10" fillId="0" borderId="0" xfId="5" applyNumberFormat="1" applyFont="1" applyFill="1" applyAlignment="1">
      <alignment vertical="top"/>
      <protection locked="0"/>
    </xf>
    <xf numFmtId="0" fontId="2" fillId="0" borderId="7" xfId="5" applyFont="1" applyFill="1" applyBorder="1" applyAlignment="1">
      <alignment horizontal="center" vertical="center"/>
      <protection locked="0"/>
    </xf>
    <xf numFmtId="0" fontId="2" fillId="0" borderId="8" xfId="5" applyFont="1" applyFill="1" applyBorder="1" applyAlignment="1">
      <alignment horizontal="center" vertical="center"/>
      <protection locked="0"/>
    </xf>
    <xf numFmtId="178" fontId="2" fillId="0" borderId="1" xfId="5" applyNumberFormat="1" applyFont="1" applyFill="1" applyBorder="1" applyAlignment="1">
      <alignment vertical="center"/>
      <protection locked="0"/>
    </xf>
    <xf numFmtId="178" fontId="20" fillId="0" borderId="0" xfId="5" applyNumberFormat="1" applyFont="1" applyFill="1" applyAlignment="1">
      <alignment vertical="top"/>
      <protection locked="0"/>
    </xf>
    <xf numFmtId="49" fontId="10" fillId="0" borderId="0" xfId="53" applyNumberFormat="1" applyFont="1" applyFill="1" applyAlignment="1" applyProtection="1">
      <alignment horizontal="left" vertical="center" indent="1"/>
      <protection locked="0"/>
    </xf>
    <xf numFmtId="49" fontId="10" fillId="0" borderId="0" xfId="53" applyNumberFormat="1" applyFont="1" applyFill="1" applyAlignment="1" applyProtection="1">
      <alignment horizontal="left" vertical="center" indent="2"/>
      <protection locked="0"/>
    </xf>
    <xf numFmtId="178" fontId="3" fillId="0" borderId="0" xfId="5" applyNumberFormat="1" applyFont="1" applyFill="1" applyAlignment="1">
      <alignment horizontal="right" vertical="center"/>
      <protection locked="0"/>
    </xf>
    <xf numFmtId="49" fontId="21" fillId="0" borderId="1" xfId="5" applyNumberFormat="1" applyFont="1" applyFill="1" applyBorder="1" applyAlignment="1">
      <alignment horizontal="left" vertical="center"/>
      <protection locked="0"/>
    </xf>
    <xf numFmtId="49" fontId="3" fillId="0" borderId="0" xfId="53" applyNumberFormat="1" applyFont="1" applyFill="1" applyAlignment="1">
      <alignment horizontal="left"/>
    </xf>
    <xf numFmtId="49" fontId="8" fillId="0" borderId="1" xfId="5" applyNumberFormat="1" applyFont="1" applyFill="1" applyBorder="1" applyAlignment="1">
      <alignment horizontal="left" vertical="center" indent="1"/>
      <protection locked="0"/>
    </xf>
    <xf numFmtId="0" fontId="21" fillId="0" borderId="7" xfId="5" applyFont="1" applyFill="1" applyBorder="1" applyAlignment="1">
      <alignment horizontal="center" vertical="center"/>
      <protection locked="0"/>
    </xf>
    <xf numFmtId="49" fontId="3" fillId="0" borderId="0" xfId="53" applyNumberFormat="1" applyFont="1" applyFill="1" applyAlignment="1" applyProtection="1">
      <alignment horizontal="left" vertical="center"/>
      <protection locked="0"/>
    </xf>
    <xf numFmtId="0" fontId="9" fillId="0" borderId="0" xfId="53" applyFont="1" applyFill="1" applyAlignment="1">
      <alignment vertical="center"/>
    </xf>
    <xf numFmtId="49" fontId="3" fillId="0" borderId="0" xfId="53" applyNumberFormat="1" applyFont="1" applyFill="1" applyAlignment="1">
      <alignment horizontal="left" vertical="center" indent="1"/>
    </xf>
    <xf numFmtId="178" fontId="4" fillId="0" borderId="0" xfId="53" applyNumberFormat="1" applyFont="1" applyFill="1" applyAlignment="1">
      <alignment vertical="center"/>
    </xf>
    <xf numFmtId="178" fontId="3" fillId="0" borderId="0" xfId="53" applyNumberFormat="1" applyFont="1" applyFill="1" applyAlignment="1">
      <alignment horizontal="right" vertical="center"/>
    </xf>
    <xf numFmtId="0" fontId="9" fillId="0" borderId="1" xfId="53" applyFont="1" applyFill="1" applyBorder="1" applyAlignment="1">
      <alignment horizontal="center" vertical="center"/>
    </xf>
    <xf numFmtId="178" fontId="9" fillId="0" borderId="1" xfId="53" applyNumberFormat="1" applyFont="1" applyFill="1" applyBorder="1" applyAlignment="1">
      <alignment horizontal="center" vertical="center"/>
    </xf>
    <xf numFmtId="49" fontId="8" fillId="0" borderId="1" xfId="53" applyNumberFormat="1" applyFont="1" applyFill="1" applyBorder="1" applyAlignment="1">
      <alignment horizontal="left" vertical="center"/>
    </xf>
    <xf numFmtId="49" fontId="3" fillId="0" borderId="1" xfId="53" applyNumberFormat="1" applyFont="1" applyFill="1" applyBorder="1" applyAlignment="1">
      <alignment horizontal="left" vertical="center" indent="1"/>
    </xf>
    <xf numFmtId="49" fontId="8" fillId="0" borderId="1" xfId="53" applyNumberFormat="1" applyFont="1" applyFill="1" applyBorder="1" applyAlignment="1">
      <alignment horizontal="left" vertical="center" indent="1"/>
    </xf>
    <xf numFmtId="178" fontId="2" fillId="0" borderId="1" xfId="53" applyNumberFormat="1" applyFont="1" applyFill="1" applyBorder="1" applyAlignment="1">
      <alignment horizontal="right" vertical="center"/>
    </xf>
    <xf numFmtId="178" fontId="18" fillId="0" borderId="0" xfId="53" applyNumberFormat="1" applyFont="1" applyFill="1" applyAlignment="1">
      <alignment vertical="center"/>
    </xf>
    <xf numFmtId="0" fontId="22" fillId="0" borderId="1" xfId="52" applyFont="1" applyBorder="1" applyAlignment="1" applyProtection="1">
      <alignment vertical="center" shrinkToFit="1"/>
    </xf>
    <xf numFmtId="0" fontId="22" fillId="0" borderId="1" xfId="52" applyFont="1" applyBorder="1" applyProtection="1">
      <alignment vertical="center"/>
    </xf>
    <xf numFmtId="49" fontId="8" fillId="0" borderId="1" xfId="5" applyNumberFormat="1" applyFont="1" applyFill="1" applyBorder="1" applyAlignment="1">
      <alignment horizontal="center" vertical="center"/>
      <protection locked="0"/>
    </xf>
    <xf numFmtId="0" fontId="23" fillId="0" borderId="0" xfId="5" applyFont="1" applyFill="1" applyAlignment="1">
      <alignment vertical="top"/>
      <protection locked="0"/>
    </xf>
    <xf numFmtId="0" fontId="9" fillId="0" borderId="1" xfId="5" applyFont="1" applyFill="1" applyBorder="1" applyAlignment="1">
      <alignment horizontal="center" vertical="center"/>
      <protection locked="0"/>
    </xf>
    <xf numFmtId="178" fontId="9" fillId="0" borderId="1" xfId="5" applyNumberFormat="1" applyFont="1" applyFill="1" applyBorder="1" applyAlignment="1">
      <alignment horizontal="center" vertical="center"/>
      <protection locked="0"/>
    </xf>
    <xf numFmtId="0" fontId="23" fillId="0" borderId="0" xfId="53" applyFont="1" applyFill="1" applyAlignment="1">
      <alignment vertical="center" wrapText="1"/>
    </xf>
    <xf numFmtId="49" fontId="8" fillId="0" borderId="1" xfId="5" applyNumberFormat="1" applyFont="1" applyFill="1" applyBorder="1" applyAlignment="1">
      <alignment horizontal="left" vertical="center" wrapText="1" indent="1"/>
      <protection locked="0"/>
    </xf>
    <xf numFmtId="49" fontId="8" fillId="0" borderId="1" xfId="5" applyNumberFormat="1" applyFont="1" applyFill="1" applyBorder="1" applyAlignment="1">
      <alignment horizontal="left" vertical="center" indent="2"/>
      <protection locked="0"/>
    </xf>
    <xf numFmtId="49" fontId="3" fillId="0" borderId="1" xfId="5" applyNumberFormat="1" applyFont="1" applyFill="1" applyBorder="1" applyAlignment="1">
      <alignment horizontal="left" vertical="center" wrapText="1" indent="1"/>
      <protection locked="0"/>
    </xf>
    <xf numFmtId="0" fontId="24" fillId="0" borderId="1" xfId="0" applyFont="1" applyFill="1" applyBorder="1" applyAlignment="1"/>
    <xf numFmtId="178" fontId="23" fillId="0" borderId="0" xfId="5" applyNumberFormat="1" applyFont="1" applyFill="1" applyAlignment="1">
      <alignment vertical="top"/>
      <protection locked="0"/>
    </xf>
    <xf numFmtId="0" fontId="23" fillId="0" borderId="0" xfId="53" applyFont="1" applyFill="1" applyAlignment="1">
      <alignment horizontal="center" vertical="center" wrapText="1"/>
    </xf>
    <xf numFmtId="0" fontId="24" fillId="0" borderId="0" xfId="0" applyFont="1" applyFill="1" applyBorder="1" applyAlignment="1"/>
    <xf numFmtId="49" fontId="21" fillId="0" borderId="1" xfId="5" applyNumberFormat="1" applyFont="1" applyFill="1" applyBorder="1" applyAlignment="1">
      <alignment horizontal="left" vertical="center" indent="1"/>
      <protection locked="0"/>
    </xf>
    <xf numFmtId="0" fontId="3" fillId="0" borderId="1" xfId="53" applyFont="1" applyFill="1" applyBorder="1" applyAlignment="1">
      <alignment horizontal="left" vertical="center"/>
    </xf>
    <xf numFmtId="178" fontId="3" fillId="0" borderId="1" xfId="53" applyNumberFormat="1" applyFont="1" applyFill="1" applyBorder="1" applyAlignment="1">
      <alignment vertical="center"/>
    </xf>
    <xf numFmtId="0" fontId="2" fillId="0" borderId="7" xfId="53" applyFont="1" applyFill="1" applyBorder="1" applyAlignment="1">
      <alignment horizontal="center" vertical="center"/>
    </xf>
    <xf numFmtId="0" fontId="4" fillId="0" borderId="0" xfId="37" applyFont="1" applyAlignment="1">
      <alignment horizontal="center" vertical="center" wrapText="1"/>
    </xf>
    <xf numFmtId="49" fontId="6" fillId="0" borderId="0" xfId="37" applyNumberFormat="1" applyFont="1" applyAlignment="1">
      <alignment horizontal="center" vertical="center" wrapText="1"/>
    </xf>
    <xf numFmtId="0" fontId="25" fillId="0" borderId="0" xfId="49" applyFont="1" applyAlignment="1">
      <alignment vertical="top" wrapText="1"/>
      <protection locked="0"/>
    </xf>
    <xf numFmtId="0" fontId="25" fillId="0" borderId="0" xfId="49" applyFont="1" applyAlignment="1">
      <alignment vertical="top"/>
      <protection locked="0"/>
    </xf>
    <xf numFmtId="181" fontId="25" fillId="0" borderId="0" xfId="49" applyNumberFormat="1" applyFont="1" applyAlignment="1">
      <alignment horizontal="center" vertical="center"/>
      <protection locked="0"/>
    </xf>
    <xf numFmtId="0" fontId="25" fillId="0" borderId="1" xfId="49" applyFont="1" applyBorder="1" applyAlignment="1">
      <alignment vertical="top"/>
      <protection locked="0"/>
    </xf>
    <xf numFmtId="0" fontId="22" fillId="0" borderId="9" xfId="52" applyFont="1" applyFill="1" applyBorder="1" applyProtection="1">
      <alignment vertical="center"/>
    </xf>
    <xf numFmtId="0" fontId="22" fillId="0" borderId="10" xfId="52" applyFont="1" applyFill="1" applyBorder="1" applyAlignment="1" applyProtection="1">
      <alignment vertical="center" shrinkToFit="1"/>
    </xf>
    <xf numFmtId="0" fontId="18" fillId="0" borderId="1" xfId="37" applyFont="1" applyBorder="1" applyAlignment="1">
      <alignment wrapText="1"/>
    </xf>
    <xf numFmtId="0" fontId="4" fillId="0" borderId="1" xfId="37" applyFont="1" applyBorder="1" applyAlignment="1">
      <alignment wrapText="1"/>
    </xf>
    <xf numFmtId="3" fontId="4" fillId="0" borderId="1" xfId="37" applyNumberFormat="1" applyFont="1" applyBorder="1" applyAlignment="1">
      <alignment horizontal="center" vertical="center" wrapText="1"/>
    </xf>
    <xf numFmtId="49" fontId="2" fillId="0" borderId="0" xfId="53" applyNumberFormat="1" applyFont="1" applyFill="1" applyAlignment="1">
      <alignment horizontal="left" vertical="center"/>
    </xf>
    <xf numFmtId="49" fontId="2" fillId="0" borderId="1" xfId="53" applyNumberFormat="1" applyFont="1" applyFill="1" applyBorder="1" applyAlignment="1">
      <alignment horizontal="left" vertical="center"/>
    </xf>
    <xf numFmtId="0" fontId="2" fillId="0" borderId="1" xfId="53" applyNumberFormat="1" applyFont="1" applyFill="1" applyBorder="1" applyAlignment="1">
      <alignment horizontal="left" vertical="center"/>
    </xf>
    <xf numFmtId="0" fontId="3" fillId="0" borderId="1" xfId="53" applyNumberFormat="1" applyFont="1" applyFill="1" applyBorder="1" applyAlignment="1">
      <alignment horizontal="left" vertical="center" indent="1"/>
    </xf>
    <xf numFmtId="49" fontId="20" fillId="0" borderId="1" xfId="53" applyNumberFormat="1" applyFont="1" applyFill="1" applyBorder="1" applyAlignment="1">
      <alignment horizontal="left" vertical="center" indent="1"/>
    </xf>
    <xf numFmtId="49" fontId="21" fillId="0" borderId="1" xfId="53" applyNumberFormat="1" applyFont="1" applyFill="1" applyBorder="1" applyAlignment="1">
      <alignment horizontal="left" vertical="center"/>
    </xf>
    <xf numFmtId="178" fontId="2" fillId="0" borderId="1" xfId="53" applyNumberFormat="1" applyFont="1" applyFill="1" applyBorder="1" applyAlignment="1">
      <alignment vertical="center"/>
    </xf>
    <xf numFmtId="49" fontId="2" fillId="0" borderId="1" xfId="53" applyNumberFormat="1" applyFont="1" applyFill="1" applyBorder="1" applyAlignment="1">
      <alignment horizontal="left" vertical="center" indent="1"/>
    </xf>
    <xf numFmtId="49" fontId="26" fillId="0" borderId="1" xfId="53" applyNumberFormat="1" applyFont="1" applyFill="1" applyBorder="1" applyAlignment="1">
      <alignment horizontal="left" vertical="center" indent="1"/>
    </xf>
    <xf numFmtId="0" fontId="2" fillId="0" borderId="8" xfId="53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right"/>
    </xf>
    <xf numFmtId="0" fontId="28" fillId="0" borderId="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right"/>
    </xf>
    <xf numFmtId="0" fontId="29" fillId="0" borderId="12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right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right" vertical="center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right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justify" vertical="center"/>
    </xf>
    <xf numFmtId="0" fontId="5" fillId="0" borderId="0" xfId="54" applyFont="1" applyBorder="1" applyAlignment="1">
      <alignment horizontal="left" vertical="center"/>
    </xf>
    <xf numFmtId="49" fontId="6" fillId="0" borderId="0" xfId="37" applyNumberFormat="1" applyFont="1" applyAlignment="1">
      <alignment horizontal="center" vertical="center"/>
    </xf>
    <xf numFmtId="182" fontId="4" fillId="0" borderId="0" xfId="37" applyNumberFormat="1" applyFont="1" applyAlignment="1">
      <alignment horizontal="right" vertical="center"/>
    </xf>
    <xf numFmtId="1" fontId="2" fillId="0" borderId="1" xfId="37" applyNumberFormat="1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left"/>
    </xf>
    <xf numFmtId="0" fontId="28" fillId="0" borderId="6" xfId="0" applyFont="1" applyBorder="1" applyAlignment="1">
      <alignment horizontal="right" vertical="center"/>
    </xf>
    <xf numFmtId="0" fontId="28" fillId="0" borderId="2" xfId="0" applyFont="1" applyBorder="1" applyAlignment="1">
      <alignment horizontal="left" indent="2"/>
    </xf>
    <xf numFmtId="0" fontId="28" fillId="0" borderId="3" xfId="0" applyFont="1" applyBorder="1" applyAlignment="1">
      <alignment horizontal="right"/>
    </xf>
    <xf numFmtId="0" fontId="0" fillId="0" borderId="0" xfId="0" applyFill="1" applyAlignment="1"/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justify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功能分类1212zhangl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2013.1.人代会报告附表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_人代会报告附表（定）曹铂010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tabSelected="1" workbookViewId="0">
      <selection activeCell="B10" sqref="B10"/>
    </sheetView>
  </sheetViews>
  <sheetFormatPr defaultColWidth="9" defaultRowHeight="13.5"/>
  <cols>
    <col min="1" max="1" width="86.75" style="245" customWidth="1"/>
    <col min="2" max="16384" width="9" style="245"/>
  </cols>
  <sheetData>
    <row r="1" ht="27.75" spans="1:1">
      <c r="A1" s="246" t="s">
        <v>0</v>
      </c>
    </row>
    <row r="2" ht="36.75" customHeight="1" spans="1:1">
      <c r="A2" s="247" t="s">
        <v>1</v>
      </c>
    </row>
    <row r="3" ht="36.75" customHeight="1" spans="1:1">
      <c r="A3" s="247" t="s">
        <v>2</v>
      </c>
    </row>
    <row r="4" ht="36.75" customHeight="1" spans="1:1">
      <c r="A4" s="247" t="s">
        <v>3</v>
      </c>
    </row>
    <row r="5" ht="33" customHeight="1" spans="1:1">
      <c r="A5" s="247" t="s">
        <v>4</v>
      </c>
    </row>
    <row r="6" ht="43.5" customHeight="1" spans="1:1">
      <c r="A6" s="247" t="s">
        <v>5</v>
      </c>
    </row>
    <row r="7" ht="28.5" customHeight="1" spans="1:1">
      <c r="A7" s="247" t="s">
        <v>6</v>
      </c>
    </row>
    <row r="8" ht="36.75" customHeight="1" spans="1:1">
      <c r="A8" s="247" t="s">
        <v>7</v>
      </c>
    </row>
    <row r="9" ht="36.75" customHeight="1" spans="1:1">
      <c r="A9" s="247" t="s">
        <v>8</v>
      </c>
    </row>
    <row r="10" ht="36.75" customHeight="1" spans="1:1">
      <c r="A10" s="247" t="s">
        <v>9</v>
      </c>
    </row>
    <row r="11" ht="36.75" customHeight="1" spans="1:1">
      <c r="A11" s="247" t="s">
        <v>10</v>
      </c>
    </row>
    <row r="12" ht="36.75" customHeight="1" spans="1:1">
      <c r="A12" s="247" t="s">
        <v>11</v>
      </c>
    </row>
    <row r="13" ht="36.75" customHeight="1" spans="1:1">
      <c r="A13" s="247" t="s">
        <v>12</v>
      </c>
    </row>
    <row r="14" ht="36.75" customHeight="1" spans="1:1">
      <c r="A14" s="247" t="s">
        <v>13</v>
      </c>
    </row>
    <row r="15" ht="36.75" customHeight="1" spans="1:1">
      <c r="A15" s="247" t="s">
        <v>14</v>
      </c>
    </row>
    <row r="16" ht="36.75" customHeight="1" spans="1:1">
      <c r="A16" s="247" t="s">
        <v>15</v>
      </c>
    </row>
    <row r="17" ht="36.75" customHeight="1" spans="1:1">
      <c r="A17" s="247" t="s">
        <v>16</v>
      </c>
    </row>
    <row r="18" ht="29.25" customHeight="1" spans="1:1">
      <c r="A18" s="247" t="s">
        <v>17</v>
      </c>
    </row>
    <row r="19" ht="29.25" customHeight="1" spans="1:1">
      <c r="A19" s="247" t="s">
        <v>18</v>
      </c>
    </row>
    <row r="20" ht="26.25" customHeight="1" spans="1:1">
      <c r="A20" s="247" t="s">
        <v>19</v>
      </c>
    </row>
    <row r="21" ht="30" customHeight="1" spans="1:1">
      <c r="A21" s="247" t="s">
        <v>20</v>
      </c>
    </row>
  </sheetData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0"/>
  <sheetViews>
    <sheetView topLeftCell="A10" workbookViewId="0">
      <selection activeCell="C12" sqref="C12"/>
    </sheetView>
  </sheetViews>
  <sheetFormatPr defaultColWidth="7" defaultRowHeight="15"/>
  <cols>
    <col min="1" max="1" width="14.375" style="32" customWidth="1"/>
    <col min="2" max="2" width="46.625" style="29" customWidth="1"/>
    <col min="3" max="3" width="13" style="33" customWidth="1"/>
    <col min="4" max="4" width="10.375" style="29" hidden="1" customWidth="1"/>
    <col min="5" max="5" width="9.625" style="34" hidden="1" customWidth="1"/>
    <col min="6" max="6" width="8.125" style="34" hidden="1" customWidth="1"/>
    <col min="7" max="7" width="9.625" style="35" hidden="1" customWidth="1"/>
    <col min="8" max="8" width="17.5" style="35" hidden="1" customWidth="1"/>
    <col min="9" max="9" width="12.5" style="36" hidden="1" customWidth="1"/>
    <col min="10" max="10" width="7" style="37" hidden="1" customWidth="1"/>
    <col min="11" max="12" width="7" style="34" hidden="1" customWidth="1"/>
    <col min="13" max="13" width="13.875" style="34" hidden="1" customWidth="1"/>
    <col min="14" max="14" width="7.875" style="34" hidden="1" customWidth="1"/>
    <col min="15" max="15" width="9.5" style="34" hidden="1" customWidth="1"/>
    <col min="16" max="16" width="6.875" style="34" hidden="1" customWidth="1"/>
    <col min="17" max="17" width="9" style="34" hidden="1" customWidth="1"/>
    <col min="18" max="18" width="5.875" style="34" hidden="1" customWidth="1"/>
    <col min="19" max="19" width="5.25" style="34" hidden="1" customWidth="1"/>
    <col min="20" max="20" width="6.5" style="34" hidden="1" customWidth="1"/>
    <col min="21" max="22" width="7" style="34" hidden="1" customWidth="1"/>
    <col min="23" max="23" width="10.625" style="34" hidden="1" customWidth="1"/>
    <col min="24" max="24" width="10.5" style="34" hidden="1" customWidth="1"/>
    <col min="25" max="25" width="7" style="34" hidden="1" customWidth="1"/>
    <col min="26" max="16384" width="7" style="34"/>
  </cols>
  <sheetData>
    <row r="1" ht="20.25" customHeight="1" spans="1:1">
      <c r="A1" s="9"/>
    </row>
    <row r="2" ht="22.5" spans="1:9">
      <c r="A2" s="38" t="s">
        <v>504</v>
      </c>
      <c r="B2" s="39"/>
      <c r="C2" s="40"/>
      <c r="G2" s="34"/>
      <c r="H2" s="34"/>
      <c r="I2" s="34"/>
    </row>
    <row r="3" s="29" customFormat="1" spans="1:13">
      <c r="A3" s="32"/>
      <c r="C3" s="41" t="s">
        <v>48</v>
      </c>
      <c r="E3" s="29">
        <v>12.11</v>
      </c>
      <c r="G3" s="29">
        <v>12.22</v>
      </c>
      <c r="J3" s="33"/>
      <c r="M3" s="29">
        <v>1.2</v>
      </c>
    </row>
    <row r="4" s="181" customFormat="1" ht="43.5" customHeight="1" spans="1:15">
      <c r="A4" s="128" t="s">
        <v>101</v>
      </c>
      <c r="B4" s="182" t="s">
        <v>102</v>
      </c>
      <c r="C4" s="183" t="s">
        <v>505</v>
      </c>
      <c r="G4" s="184" t="s">
        <v>101</v>
      </c>
      <c r="H4" s="184" t="s">
        <v>506</v>
      </c>
      <c r="I4" s="184" t="s">
        <v>91</v>
      </c>
      <c r="J4" s="189"/>
      <c r="M4" s="184" t="s">
        <v>101</v>
      </c>
      <c r="N4" s="190" t="s">
        <v>506</v>
      </c>
      <c r="O4" s="184" t="s">
        <v>91</v>
      </c>
    </row>
    <row r="5" s="32" customFormat="1" ht="43.5" customHeight="1" spans="1:25">
      <c r="A5" s="143" t="s">
        <v>507</v>
      </c>
      <c r="B5" s="162" t="s">
        <v>508</v>
      </c>
      <c r="C5" s="132"/>
      <c r="D5" s="32">
        <v>105429</v>
      </c>
      <c r="E5" s="32">
        <v>595734.14</v>
      </c>
      <c r="F5" s="32">
        <f>104401+13602</f>
        <v>118003</v>
      </c>
      <c r="G5" s="163" t="s">
        <v>54</v>
      </c>
      <c r="H5" s="163" t="s">
        <v>55</v>
      </c>
      <c r="I5" s="163">
        <v>596221.15</v>
      </c>
      <c r="J5" s="32">
        <f t="shared" ref="J5:J12" si="0">G5-A5</f>
        <v>-7</v>
      </c>
      <c r="K5" s="32">
        <f t="shared" ref="K5:K12" si="1">I5-C5</f>
        <v>596221.15</v>
      </c>
      <c r="L5" s="32">
        <v>75943</v>
      </c>
      <c r="M5" s="163" t="s">
        <v>54</v>
      </c>
      <c r="N5" s="163" t="s">
        <v>55</v>
      </c>
      <c r="O5" s="163">
        <v>643048.95</v>
      </c>
      <c r="P5" s="32">
        <f t="shared" ref="P5:P12" si="2">M5-A5</f>
        <v>-7</v>
      </c>
      <c r="Q5" s="32">
        <f t="shared" ref="Q5:Q12" si="3">O5-C5</f>
        <v>643048.95</v>
      </c>
      <c r="S5" s="32">
        <v>717759</v>
      </c>
      <c r="U5" s="166" t="s">
        <v>54</v>
      </c>
      <c r="V5" s="166" t="s">
        <v>55</v>
      </c>
      <c r="W5" s="166">
        <v>659380.53</v>
      </c>
      <c r="X5" s="32">
        <f t="shared" ref="X5:X12" si="4">C5-W5</f>
        <v>-659380.53</v>
      </c>
      <c r="Y5" s="32">
        <f t="shared" ref="Y5:Y12" si="5">U5-A5</f>
        <v>-7</v>
      </c>
    </row>
    <row r="6" s="148" customFormat="1" ht="43.5" customHeight="1" spans="1:25">
      <c r="A6" s="134" t="s">
        <v>509</v>
      </c>
      <c r="B6" s="185" t="s">
        <v>510</v>
      </c>
      <c r="C6" s="134"/>
      <c r="E6" s="148">
        <v>7616.62</v>
      </c>
      <c r="G6" s="55" t="s">
        <v>57</v>
      </c>
      <c r="H6" s="55" t="s">
        <v>58</v>
      </c>
      <c r="I6" s="55">
        <v>7616.62</v>
      </c>
      <c r="J6" s="148">
        <f t="shared" si="0"/>
        <v>-722</v>
      </c>
      <c r="K6" s="148">
        <f t="shared" si="1"/>
        <v>7616.62</v>
      </c>
      <c r="M6" s="55" t="s">
        <v>57</v>
      </c>
      <c r="N6" s="55" t="s">
        <v>58</v>
      </c>
      <c r="O6" s="55">
        <v>7749.58</v>
      </c>
      <c r="P6" s="148">
        <f t="shared" si="2"/>
        <v>-722</v>
      </c>
      <c r="Q6" s="148">
        <f t="shared" si="3"/>
        <v>7749.58</v>
      </c>
      <c r="U6" s="75" t="s">
        <v>57</v>
      </c>
      <c r="V6" s="75" t="s">
        <v>58</v>
      </c>
      <c r="W6" s="75">
        <v>8475.47</v>
      </c>
      <c r="X6" s="148">
        <f t="shared" si="4"/>
        <v>-8475.47</v>
      </c>
      <c r="Y6" s="148">
        <f t="shared" si="5"/>
        <v>-722</v>
      </c>
    </row>
    <row r="7" s="151" customFormat="1" ht="43.5" customHeight="1" spans="1:25">
      <c r="A7" s="150" t="s">
        <v>511</v>
      </c>
      <c r="B7" s="186" t="s">
        <v>512</v>
      </c>
      <c r="C7" s="150"/>
      <c r="E7" s="151">
        <v>3922.87</v>
      </c>
      <c r="G7" s="60" t="s">
        <v>60</v>
      </c>
      <c r="H7" s="60" t="s">
        <v>61</v>
      </c>
      <c r="I7" s="60">
        <v>3922.87</v>
      </c>
      <c r="J7" s="151">
        <f t="shared" si="0"/>
        <v>-72201</v>
      </c>
      <c r="K7" s="151">
        <f t="shared" si="1"/>
        <v>3922.87</v>
      </c>
      <c r="L7" s="151">
        <v>750</v>
      </c>
      <c r="M7" s="60" t="s">
        <v>60</v>
      </c>
      <c r="N7" s="60" t="s">
        <v>61</v>
      </c>
      <c r="O7" s="60">
        <v>4041.81</v>
      </c>
      <c r="P7" s="151">
        <f t="shared" si="2"/>
        <v>-72201</v>
      </c>
      <c r="Q7" s="151">
        <f t="shared" si="3"/>
        <v>4041.81</v>
      </c>
      <c r="U7" s="77" t="s">
        <v>60</v>
      </c>
      <c r="V7" s="77" t="s">
        <v>61</v>
      </c>
      <c r="W7" s="77">
        <v>4680.94</v>
      </c>
      <c r="X7" s="151">
        <f t="shared" si="4"/>
        <v>-4680.94</v>
      </c>
      <c r="Y7" s="151">
        <f t="shared" si="5"/>
        <v>-72201</v>
      </c>
    </row>
    <row r="8" s="29" customFormat="1" ht="43.5" customHeight="1" spans="1:25">
      <c r="A8" s="134" t="s">
        <v>83</v>
      </c>
      <c r="B8" s="153"/>
      <c r="C8" s="145"/>
      <c r="D8" s="62"/>
      <c r="E8" s="62">
        <v>135.6</v>
      </c>
      <c r="G8" s="51" t="s">
        <v>84</v>
      </c>
      <c r="H8" s="51" t="s">
        <v>85</v>
      </c>
      <c r="I8" s="68">
        <v>135.6</v>
      </c>
      <c r="J8" s="33" t="e">
        <f t="shared" si="0"/>
        <v>#VALUE!</v>
      </c>
      <c r="K8" s="49">
        <f t="shared" si="1"/>
        <v>135.6</v>
      </c>
      <c r="L8" s="49"/>
      <c r="M8" s="51" t="s">
        <v>84</v>
      </c>
      <c r="N8" s="51" t="s">
        <v>85</v>
      </c>
      <c r="O8" s="68">
        <v>135.6</v>
      </c>
      <c r="P8" s="33" t="e">
        <f t="shared" si="2"/>
        <v>#VALUE!</v>
      </c>
      <c r="Q8" s="49">
        <f t="shared" si="3"/>
        <v>135.6</v>
      </c>
      <c r="U8" s="73" t="s">
        <v>84</v>
      </c>
      <c r="V8" s="73" t="s">
        <v>85</v>
      </c>
      <c r="W8" s="74">
        <v>135.6</v>
      </c>
      <c r="X8" s="29">
        <f t="shared" si="4"/>
        <v>-135.6</v>
      </c>
      <c r="Y8" s="29" t="e">
        <f t="shared" si="5"/>
        <v>#VALUE!</v>
      </c>
    </row>
    <row r="9" s="29" customFormat="1" ht="43.5" customHeight="1" spans="1:25">
      <c r="A9" s="143" t="s">
        <v>513</v>
      </c>
      <c r="B9" s="143" t="s">
        <v>514</v>
      </c>
      <c r="C9" s="145">
        <v>400</v>
      </c>
      <c r="D9" s="49">
        <v>105429</v>
      </c>
      <c r="E9" s="50">
        <v>595734.14</v>
      </c>
      <c r="F9" s="29">
        <f>104401+13602</f>
        <v>118003</v>
      </c>
      <c r="G9" s="51" t="s">
        <v>54</v>
      </c>
      <c r="H9" s="51" t="s">
        <v>55</v>
      </c>
      <c r="I9" s="68">
        <v>596221.15</v>
      </c>
      <c r="J9" s="33">
        <f t="shared" si="0"/>
        <v>-11</v>
      </c>
      <c r="K9" s="49">
        <f t="shared" si="1"/>
        <v>595821.15</v>
      </c>
      <c r="L9" s="49">
        <v>75943</v>
      </c>
      <c r="M9" s="51" t="s">
        <v>54</v>
      </c>
      <c r="N9" s="51" t="s">
        <v>55</v>
      </c>
      <c r="O9" s="68">
        <v>643048.95</v>
      </c>
      <c r="P9" s="33">
        <f t="shared" si="2"/>
        <v>-11</v>
      </c>
      <c r="Q9" s="49">
        <f t="shared" si="3"/>
        <v>642648.95</v>
      </c>
      <c r="S9" s="29">
        <v>717759</v>
      </c>
      <c r="U9" s="73" t="s">
        <v>54</v>
      </c>
      <c r="V9" s="73" t="s">
        <v>55</v>
      </c>
      <c r="W9" s="74">
        <v>659380.53</v>
      </c>
      <c r="X9" s="29">
        <f t="shared" si="4"/>
        <v>-658980.53</v>
      </c>
      <c r="Y9" s="29">
        <f t="shared" si="5"/>
        <v>-11</v>
      </c>
    </row>
    <row r="10" s="29" customFormat="1" ht="43.5" customHeight="1" spans="1:25">
      <c r="A10" s="134" t="s">
        <v>515</v>
      </c>
      <c r="B10" s="187" t="s">
        <v>516</v>
      </c>
      <c r="C10" s="145"/>
      <c r="D10" s="49"/>
      <c r="E10" s="49">
        <v>7616.62</v>
      </c>
      <c r="G10" s="51" t="s">
        <v>57</v>
      </c>
      <c r="H10" s="51" t="s">
        <v>58</v>
      </c>
      <c r="I10" s="68">
        <v>7616.62</v>
      </c>
      <c r="J10" s="33">
        <f t="shared" si="0"/>
        <v>-1107</v>
      </c>
      <c r="K10" s="49">
        <f t="shared" si="1"/>
        <v>7616.62</v>
      </c>
      <c r="L10" s="49"/>
      <c r="M10" s="51" t="s">
        <v>57</v>
      </c>
      <c r="N10" s="51" t="s">
        <v>58</v>
      </c>
      <c r="O10" s="68">
        <v>7749.58</v>
      </c>
      <c r="P10" s="33">
        <f t="shared" si="2"/>
        <v>-1107</v>
      </c>
      <c r="Q10" s="49">
        <f t="shared" si="3"/>
        <v>7749.58</v>
      </c>
      <c r="U10" s="73" t="s">
        <v>57</v>
      </c>
      <c r="V10" s="73" t="s">
        <v>58</v>
      </c>
      <c r="W10" s="74">
        <v>8475.47</v>
      </c>
      <c r="X10" s="29">
        <f t="shared" si="4"/>
        <v>-8475.47</v>
      </c>
      <c r="Y10" s="29">
        <f t="shared" si="5"/>
        <v>-1107</v>
      </c>
    </row>
    <row r="11" s="29" customFormat="1" ht="43.5" customHeight="1" spans="1:25">
      <c r="A11" s="150" t="s">
        <v>517</v>
      </c>
      <c r="B11" s="186" t="s">
        <v>518</v>
      </c>
      <c r="C11" s="145"/>
      <c r="D11" s="49"/>
      <c r="E11" s="49">
        <v>3922.87</v>
      </c>
      <c r="G11" s="51" t="s">
        <v>60</v>
      </c>
      <c r="H11" s="51" t="s">
        <v>61</v>
      </c>
      <c r="I11" s="68">
        <v>3922.87</v>
      </c>
      <c r="J11" s="33">
        <f t="shared" si="0"/>
        <v>-110798</v>
      </c>
      <c r="K11" s="49">
        <f t="shared" si="1"/>
        <v>3922.87</v>
      </c>
      <c r="L11" s="49">
        <v>750</v>
      </c>
      <c r="M11" s="51" t="s">
        <v>60</v>
      </c>
      <c r="N11" s="51" t="s">
        <v>61</v>
      </c>
      <c r="O11" s="68">
        <v>4041.81</v>
      </c>
      <c r="P11" s="33">
        <f t="shared" si="2"/>
        <v>-110798</v>
      </c>
      <c r="Q11" s="49">
        <f t="shared" si="3"/>
        <v>4041.81</v>
      </c>
      <c r="U11" s="73" t="s">
        <v>60</v>
      </c>
      <c r="V11" s="73" t="s">
        <v>61</v>
      </c>
      <c r="W11" s="74">
        <v>4680.94</v>
      </c>
      <c r="X11" s="29">
        <f t="shared" si="4"/>
        <v>-4680.94</v>
      </c>
      <c r="Y11" s="29">
        <f t="shared" si="5"/>
        <v>-110798</v>
      </c>
    </row>
    <row r="12" s="29" customFormat="1" ht="43.5" customHeight="1" spans="1:25">
      <c r="A12" s="134" t="s">
        <v>519</v>
      </c>
      <c r="B12" s="188" t="s">
        <v>520</v>
      </c>
      <c r="C12" s="145">
        <v>400</v>
      </c>
      <c r="D12" s="62"/>
      <c r="E12" s="62">
        <v>135.6</v>
      </c>
      <c r="G12" s="51" t="s">
        <v>84</v>
      </c>
      <c r="H12" s="51" t="s">
        <v>85</v>
      </c>
      <c r="I12" s="68">
        <v>135.6</v>
      </c>
      <c r="J12" s="33">
        <f t="shared" si="0"/>
        <v>1988986</v>
      </c>
      <c r="K12" s="49">
        <f t="shared" si="1"/>
        <v>-264.4</v>
      </c>
      <c r="L12" s="49"/>
      <c r="M12" s="51" t="s">
        <v>84</v>
      </c>
      <c r="N12" s="51" t="s">
        <v>85</v>
      </c>
      <c r="O12" s="68">
        <v>135.6</v>
      </c>
      <c r="P12" s="33">
        <f t="shared" si="2"/>
        <v>1988986</v>
      </c>
      <c r="Q12" s="49">
        <f t="shared" si="3"/>
        <v>-264.4</v>
      </c>
      <c r="U12" s="73" t="s">
        <v>84</v>
      </c>
      <c r="V12" s="73" t="s">
        <v>85</v>
      </c>
      <c r="W12" s="74">
        <v>135.6</v>
      </c>
      <c r="X12" s="29">
        <f t="shared" si="4"/>
        <v>264.4</v>
      </c>
      <c r="Y12" s="29">
        <f t="shared" si="5"/>
        <v>1988986</v>
      </c>
    </row>
    <row r="13" s="29" customFormat="1" ht="43.5" customHeight="1" spans="1:23">
      <c r="A13" s="188">
        <v>2121302</v>
      </c>
      <c r="B13" s="188" t="s">
        <v>521</v>
      </c>
      <c r="C13" s="145">
        <v>400</v>
      </c>
      <c r="D13" s="62"/>
      <c r="E13" s="62"/>
      <c r="G13" s="51"/>
      <c r="H13" s="51"/>
      <c r="I13" s="68"/>
      <c r="J13" s="33"/>
      <c r="K13" s="49"/>
      <c r="L13" s="49"/>
      <c r="M13" s="51"/>
      <c r="N13" s="51"/>
      <c r="O13" s="68"/>
      <c r="P13" s="33"/>
      <c r="Q13" s="49"/>
      <c r="U13" s="73"/>
      <c r="V13" s="73"/>
      <c r="W13" s="74"/>
    </row>
    <row r="14" s="29" customFormat="1" ht="43.5" customHeight="1" spans="1:24">
      <c r="A14" s="165" t="s">
        <v>91</v>
      </c>
      <c r="B14" s="156"/>
      <c r="C14" s="157">
        <v>400</v>
      </c>
      <c r="G14" s="45" t="str">
        <f t="shared" ref="G14:I14" si="6">""</f>
        <v/>
      </c>
      <c r="H14" s="45" t="str">
        <f t="shared" si="6"/>
        <v/>
      </c>
      <c r="I14" s="45" t="str">
        <f t="shared" si="6"/>
        <v/>
      </c>
      <c r="J14" s="33"/>
      <c r="M14" s="45" t="str">
        <f t="shared" ref="M14:O14" si="7">""</f>
        <v/>
      </c>
      <c r="N14" s="67" t="str">
        <f t="shared" si="7"/>
        <v/>
      </c>
      <c r="O14" s="45" t="str">
        <f t="shared" si="7"/>
        <v/>
      </c>
      <c r="W14" s="79" t="e">
        <f>W15+#REF!+#REF!+#REF!+#REF!+#REF!+#REF!+#REF!+#REF!+#REF!+#REF!+#REF!+#REF!+#REF!+#REF!+#REF!+#REF!+#REF!+#REF!+#REF!+#REF!</f>
        <v>#REF!</v>
      </c>
      <c r="X14" s="79" t="e">
        <f>X15+#REF!+#REF!+#REF!+#REF!+#REF!+#REF!+#REF!+#REF!+#REF!+#REF!+#REF!+#REF!+#REF!+#REF!+#REF!+#REF!+#REF!+#REF!+#REF!+#REF!</f>
        <v>#REF!</v>
      </c>
    </row>
    <row r="15" ht="19.5" customHeight="1" spans="17:25">
      <c r="Q15" s="80"/>
      <c r="U15" s="81" t="s">
        <v>92</v>
      </c>
      <c r="V15" s="81" t="s">
        <v>93</v>
      </c>
      <c r="W15" s="82">
        <v>19998</v>
      </c>
      <c r="X15" s="34">
        <f t="shared" ref="X15:X17" si="8">C15-W15</f>
        <v>-19998</v>
      </c>
      <c r="Y15" s="34">
        <f t="shared" ref="Y15:Y17" si="9">U15-A15</f>
        <v>232</v>
      </c>
    </row>
    <row r="16" ht="19.5" customHeight="1" spans="17:25">
      <c r="Q16" s="80"/>
      <c r="U16" s="81" t="s">
        <v>94</v>
      </c>
      <c r="V16" s="81" t="s">
        <v>95</v>
      </c>
      <c r="W16" s="82">
        <v>19998</v>
      </c>
      <c r="X16" s="34">
        <f t="shared" si="8"/>
        <v>-19998</v>
      </c>
      <c r="Y16" s="34">
        <f t="shared" si="9"/>
        <v>23203</v>
      </c>
    </row>
    <row r="17" ht="19.5" customHeight="1" spans="17:25">
      <c r="Q17" s="80"/>
      <c r="U17" s="81" t="s">
        <v>96</v>
      </c>
      <c r="V17" s="81" t="s">
        <v>97</v>
      </c>
      <c r="W17" s="82">
        <v>19998</v>
      </c>
      <c r="X17" s="34">
        <f t="shared" si="8"/>
        <v>-19998</v>
      </c>
      <c r="Y17" s="34">
        <f t="shared" si="9"/>
        <v>2320301</v>
      </c>
    </row>
    <row r="18" ht="19.5" customHeight="1" spans="17:17">
      <c r="Q18" s="80"/>
    </row>
    <row r="19" ht="19.5" customHeight="1" spans="17:17">
      <c r="Q19" s="80"/>
    </row>
    <row r="20" ht="19.5" customHeight="1" spans="17:17">
      <c r="Q20" s="80"/>
    </row>
    <row r="21" ht="19.5" customHeight="1" spans="17:17">
      <c r="Q21" s="80"/>
    </row>
    <row r="22" ht="19.5" customHeight="1" spans="17:17">
      <c r="Q22" s="80"/>
    </row>
    <row r="23" ht="19.5" customHeight="1" spans="17:17">
      <c r="Q23" s="80"/>
    </row>
    <row r="24" ht="19.5" customHeight="1" spans="17:17">
      <c r="Q24" s="80"/>
    </row>
    <row r="25" ht="19.5" customHeight="1" spans="17:17">
      <c r="Q25" s="80"/>
    </row>
    <row r="26" ht="19.5" customHeight="1" spans="17:17">
      <c r="Q26" s="80"/>
    </row>
    <row r="27" ht="19.5" customHeight="1" spans="17:17">
      <c r="Q27" s="80"/>
    </row>
    <row r="28" ht="19.5" customHeight="1" spans="17:17">
      <c r="Q28" s="80"/>
    </row>
    <row r="29" ht="19.5" customHeight="1" spans="17:17">
      <c r="Q29" s="80"/>
    </row>
    <row r="30" ht="19.5" customHeight="1" spans="17:17">
      <c r="Q30" s="80"/>
    </row>
  </sheetData>
  <mergeCells count="2">
    <mergeCell ref="A2:C2"/>
    <mergeCell ref="A14:B14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8"/>
  <sheetViews>
    <sheetView topLeftCell="A4" workbookViewId="0">
      <selection activeCell="Y12" sqref="Y12"/>
    </sheetView>
  </sheetViews>
  <sheetFormatPr defaultColWidth="7" defaultRowHeight="15"/>
  <cols>
    <col min="1" max="2" width="37" style="32" customWidth="1"/>
    <col min="3" max="3" width="10.375" style="29" hidden="1" customWidth="1"/>
    <col min="4" max="4" width="9.625" style="34" hidden="1" customWidth="1"/>
    <col min="5" max="5" width="8.125" style="34" hidden="1" customWidth="1"/>
    <col min="6" max="6" width="9.625" style="35" hidden="1" customWidth="1"/>
    <col min="7" max="7" width="17.5" style="35" hidden="1" customWidth="1"/>
    <col min="8" max="8" width="12.5" style="36" hidden="1" customWidth="1"/>
    <col min="9" max="9" width="7" style="37" hidden="1" customWidth="1"/>
    <col min="10" max="11" width="7" style="34" hidden="1" customWidth="1"/>
    <col min="12" max="12" width="13.875" style="34" hidden="1" customWidth="1"/>
    <col min="13" max="13" width="7.875" style="34" hidden="1" customWidth="1"/>
    <col min="14" max="14" width="9.5" style="34" hidden="1" customWidth="1"/>
    <col min="15" max="15" width="6.875" style="34" hidden="1" customWidth="1"/>
    <col min="16" max="16" width="9" style="34" hidden="1" customWidth="1"/>
    <col min="17" max="17" width="5.875" style="34" hidden="1" customWidth="1"/>
    <col min="18" max="18" width="5.25" style="34" hidden="1" customWidth="1"/>
    <col min="19" max="19" width="6.5" style="34" hidden="1" customWidth="1"/>
    <col min="20" max="21" width="7" style="34" hidden="1" customWidth="1"/>
    <col min="22" max="22" width="10.625" style="34" hidden="1" customWidth="1"/>
    <col min="23" max="23" width="10.5" style="34" hidden="1" customWidth="1"/>
    <col min="24" max="24" width="7" style="34" hidden="1" customWidth="1"/>
    <col min="25" max="16384" width="7" style="34"/>
  </cols>
  <sheetData>
    <row r="1" ht="21.75" customHeight="1" spans="1:2">
      <c r="A1" s="9"/>
      <c r="B1" s="9"/>
    </row>
    <row r="2" ht="51.75" customHeight="1" spans="1:8">
      <c r="A2" s="126" t="s">
        <v>522</v>
      </c>
      <c r="B2" s="127"/>
      <c r="F2" s="34"/>
      <c r="G2" s="34"/>
      <c r="H2" s="34"/>
    </row>
    <row r="3" spans="2:12">
      <c r="B3" s="114" t="s">
        <v>457</v>
      </c>
      <c r="D3" s="34">
        <v>12.11</v>
      </c>
      <c r="F3" s="34">
        <v>12.22</v>
      </c>
      <c r="G3" s="34"/>
      <c r="H3" s="34"/>
      <c r="L3" s="34">
        <v>1.2</v>
      </c>
    </row>
    <row r="4" s="125" customFormat="1" ht="39.75" customHeight="1" spans="1:14">
      <c r="A4" s="128" t="s">
        <v>458</v>
      </c>
      <c r="B4" s="128" t="s">
        <v>505</v>
      </c>
      <c r="C4" s="129"/>
      <c r="F4" s="130" t="s">
        <v>461</v>
      </c>
      <c r="G4" s="130" t="s">
        <v>462</v>
      </c>
      <c r="H4" s="130" t="s">
        <v>463</v>
      </c>
      <c r="I4" s="137"/>
      <c r="L4" s="130" t="s">
        <v>461</v>
      </c>
      <c r="M4" s="138" t="s">
        <v>462</v>
      </c>
      <c r="N4" s="130" t="s">
        <v>463</v>
      </c>
    </row>
    <row r="5" ht="39.75" customHeight="1" spans="1:24">
      <c r="A5" s="180" t="s">
        <v>464</v>
      </c>
      <c r="B5" s="132" t="s">
        <v>523</v>
      </c>
      <c r="C5" s="49">
        <v>105429</v>
      </c>
      <c r="D5" s="133">
        <v>595734.14</v>
      </c>
      <c r="E5" s="34">
        <f>104401+13602</f>
        <v>118003</v>
      </c>
      <c r="F5" s="35" t="s">
        <v>54</v>
      </c>
      <c r="G5" s="35" t="s">
        <v>466</v>
      </c>
      <c r="H5" s="36">
        <v>596221.15</v>
      </c>
      <c r="I5" s="37" t="e">
        <f>F5-A5</f>
        <v>#VALUE!</v>
      </c>
      <c r="J5" s="80" t="e">
        <f>H5-#REF!</f>
        <v>#REF!</v>
      </c>
      <c r="K5" s="80">
        <v>75943</v>
      </c>
      <c r="L5" s="35" t="s">
        <v>54</v>
      </c>
      <c r="M5" s="35" t="s">
        <v>466</v>
      </c>
      <c r="N5" s="36">
        <v>643048.95</v>
      </c>
      <c r="O5" s="37" t="e">
        <f>L5-A5</f>
        <v>#VALUE!</v>
      </c>
      <c r="P5" s="80" t="e">
        <f>N5-#REF!</f>
        <v>#REF!</v>
      </c>
      <c r="R5" s="34">
        <v>717759</v>
      </c>
      <c r="T5" s="81" t="s">
        <v>54</v>
      </c>
      <c r="U5" s="81" t="s">
        <v>466</v>
      </c>
      <c r="V5" s="82">
        <v>659380.53</v>
      </c>
      <c r="W5" s="34" t="e">
        <f>#REF!-V5</f>
        <v>#REF!</v>
      </c>
      <c r="X5" s="34" t="e">
        <f>T5-A5</f>
        <v>#VALUE!</v>
      </c>
    </row>
    <row r="6" ht="39.75" customHeight="1" spans="1:22">
      <c r="A6" s="131"/>
      <c r="B6" s="132"/>
      <c r="C6" s="49"/>
      <c r="D6" s="133"/>
      <c r="J6" s="80"/>
      <c r="K6" s="80"/>
      <c r="L6" s="35"/>
      <c r="M6" s="35"/>
      <c r="N6" s="36"/>
      <c r="O6" s="37"/>
      <c r="P6" s="80"/>
      <c r="T6" s="81"/>
      <c r="U6" s="81"/>
      <c r="V6" s="82"/>
    </row>
    <row r="7" ht="39.75" customHeight="1" spans="1:22">
      <c r="A7" s="131"/>
      <c r="B7" s="132"/>
      <c r="C7" s="49"/>
      <c r="D7" s="133"/>
      <c r="J7" s="80"/>
      <c r="K7" s="80"/>
      <c r="L7" s="35"/>
      <c r="M7" s="35"/>
      <c r="N7" s="36"/>
      <c r="O7" s="37"/>
      <c r="P7" s="80"/>
      <c r="T7" s="81"/>
      <c r="U7" s="81"/>
      <c r="V7" s="82"/>
    </row>
    <row r="8" ht="39.75" customHeight="1" spans="1:22">
      <c r="A8" s="131"/>
      <c r="B8" s="132"/>
      <c r="C8" s="49"/>
      <c r="D8" s="133"/>
      <c r="J8" s="80"/>
      <c r="K8" s="80"/>
      <c r="L8" s="35"/>
      <c r="M8" s="35"/>
      <c r="N8" s="36"/>
      <c r="O8" s="37"/>
      <c r="P8" s="80"/>
      <c r="T8" s="81"/>
      <c r="U8" s="81"/>
      <c r="V8" s="82"/>
    </row>
    <row r="9" ht="39.75" customHeight="1" spans="1:22">
      <c r="A9" s="131"/>
      <c r="B9" s="132"/>
      <c r="C9" s="49"/>
      <c r="D9" s="133"/>
      <c r="J9" s="80"/>
      <c r="K9" s="80"/>
      <c r="L9" s="35"/>
      <c r="M9" s="35"/>
      <c r="N9" s="36"/>
      <c r="O9" s="37"/>
      <c r="P9" s="80"/>
      <c r="T9" s="81"/>
      <c r="U9" s="81"/>
      <c r="V9" s="82"/>
    </row>
    <row r="10" ht="39.75" customHeight="1" spans="1:22">
      <c r="A10" s="131" t="s">
        <v>83</v>
      </c>
      <c r="B10" s="132"/>
      <c r="C10" s="49"/>
      <c r="D10" s="133"/>
      <c r="J10" s="80"/>
      <c r="K10" s="80"/>
      <c r="L10" s="35"/>
      <c r="M10" s="35"/>
      <c r="N10" s="36"/>
      <c r="O10" s="37"/>
      <c r="P10" s="80"/>
      <c r="T10" s="81"/>
      <c r="U10" s="81"/>
      <c r="V10" s="82"/>
    </row>
    <row r="11" ht="39.75" customHeight="1" spans="1:22">
      <c r="A11" s="131" t="s">
        <v>471</v>
      </c>
      <c r="B11" s="134"/>
      <c r="C11" s="49"/>
      <c r="D11" s="80"/>
      <c r="J11" s="80"/>
      <c r="K11" s="80"/>
      <c r="L11" s="35"/>
      <c r="M11" s="35"/>
      <c r="N11" s="36"/>
      <c r="O11" s="37"/>
      <c r="P11" s="80"/>
      <c r="T11" s="81"/>
      <c r="U11" s="81"/>
      <c r="V11" s="82"/>
    </row>
    <row r="12" ht="39.75" customHeight="1" spans="1:23">
      <c r="A12" s="42" t="s">
        <v>455</v>
      </c>
      <c r="B12" s="132" t="s">
        <v>523</v>
      </c>
      <c r="F12" s="135" t="str">
        <f t="shared" ref="F12:H12" si="0">""</f>
        <v/>
      </c>
      <c r="G12" s="135" t="str">
        <f t="shared" si="0"/>
        <v/>
      </c>
      <c r="H12" s="135" t="str">
        <f t="shared" si="0"/>
        <v/>
      </c>
      <c r="L12" s="135" t="str">
        <f t="shared" ref="L12:N12" si="1">""</f>
        <v/>
      </c>
      <c r="M12" s="139" t="str">
        <f t="shared" si="1"/>
        <v/>
      </c>
      <c r="N12" s="135" t="str">
        <f t="shared" si="1"/>
        <v/>
      </c>
      <c r="V12" s="140" t="e">
        <f>V13+#REF!+#REF!+#REF!+#REF!+#REF!+#REF!+#REF!+#REF!+#REF!+#REF!+#REF!+#REF!+#REF!+#REF!+#REF!+#REF!+#REF!+#REF!+#REF!+#REF!</f>
        <v>#REF!</v>
      </c>
      <c r="W12" s="140" t="e">
        <f>W13+#REF!+#REF!+#REF!+#REF!+#REF!+#REF!+#REF!+#REF!+#REF!+#REF!+#REF!+#REF!+#REF!+#REF!+#REF!+#REF!+#REF!+#REF!+#REF!+#REF!</f>
        <v>#REF!</v>
      </c>
    </row>
    <row r="13" ht="19.5" customHeight="1" spans="16:24">
      <c r="P13" s="80"/>
      <c r="T13" s="81" t="s">
        <v>92</v>
      </c>
      <c r="U13" s="81" t="s">
        <v>93</v>
      </c>
      <c r="V13" s="82">
        <v>19998</v>
      </c>
      <c r="W13" s="34" t="e">
        <f>#REF!-V13</f>
        <v>#REF!</v>
      </c>
      <c r="X13" s="34">
        <f t="shared" ref="X13:X15" si="2">T13-A13</f>
        <v>232</v>
      </c>
    </row>
    <row r="14" ht="19.5" customHeight="1" spans="16:24">
      <c r="P14" s="80"/>
      <c r="T14" s="81" t="s">
        <v>94</v>
      </c>
      <c r="U14" s="81" t="s">
        <v>95</v>
      </c>
      <c r="V14" s="82">
        <v>19998</v>
      </c>
      <c r="W14" s="34" t="e">
        <f>#REF!-V14</f>
        <v>#REF!</v>
      </c>
      <c r="X14" s="34">
        <f t="shared" si="2"/>
        <v>23203</v>
      </c>
    </row>
    <row r="15" ht="19.5" customHeight="1" spans="16:24">
      <c r="P15" s="80"/>
      <c r="T15" s="81" t="s">
        <v>96</v>
      </c>
      <c r="U15" s="81" t="s">
        <v>97</v>
      </c>
      <c r="V15" s="82">
        <v>19998</v>
      </c>
      <c r="W15" s="34" t="e">
        <f>#REF!-V15</f>
        <v>#REF!</v>
      </c>
      <c r="X15" s="34">
        <f t="shared" si="2"/>
        <v>2320301</v>
      </c>
    </row>
    <row r="16" ht="19.5" customHeight="1" spans="16:16">
      <c r="P16" s="80"/>
    </row>
    <row r="17" s="34" customFormat="1" ht="19.5" customHeight="1" spans="16:16">
      <c r="P17" s="80"/>
    </row>
    <row r="18" s="34" customFormat="1" ht="19.5" customHeight="1" spans="16:16">
      <c r="P18" s="80"/>
    </row>
    <row r="19" s="34" customFormat="1" ht="19.5" customHeight="1" spans="16:16">
      <c r="P19" s="80"/>
    </row>
    <row r="20" s="34" customFormat="1" ht="19.5" customHeight="1" spans="16:16">
      <c r="P20" s="80"/>
    </row>
    <row r="21" s="34" customFormat="1" ht="19.5" customHeight="1" spans="16:16">
      <c r="P21" s="80"/>
    </row>
    <row r="22" s="34" customFormat="1" ht="19.5" customHeight="1" spans="16:16">
      <c r="P22" s="80"/>
    </row>
    <row r="23" s="34" customFormat="1" ht="19.5" customHeight="1" spans="16:16">
      <c r="P23" s="80"/>
    </row>
    <row r="24" s="34" customFormat="1" ht="19.5" customHeight="1" spans="16:16">
      <c r="P24" s="80"/>
    </row>
    <row r="25" s="34" customFormat="1" ht="19.5" customHeight="1" spans="16:16">
      <c r="P25" s="80"/>
    </row>
    <row r="26" s="34" customFormat="1" ht="19.5" customHeight="1" spans="16:16">
      <c r="P26" s="80"/>
    </row>
    <row r="27" s="34" customFormat="1" ht="19.5" customHeight="1" spans="16:16">
      <c r="P27" s="80"/>
    </row>
    <row r="28" s="34" customFormat="1" ht="19.5" customHeight="1" spans="16:16">
      <c r="P28" s="80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I7" sqref="I7"/>
    </sheetView>
  </sheetViews>
  <sheetFormatPr defaultColWidth="0" defaultRowHeight="15.75" outlineLevelRow="7" outlineLevelCol="4"/>
  <cols>
    <col min="1" max="2" width="37.625" style="108" customWidth="1"/>
    <col min="3" max="3" width="8" style="108"/>
    <col min="4" max="4" width="7.875" style="108"/>
    <col min="5" max="5" width="8.5" style="108" hidden="1" customWidth="1"/>
    <col min="6" max="6" width="7.875" style="108" hidden="1" customWidth="1"/>
    <col min="7" max="254" width="7.875" style="108" customWidth="1"/>
    <col min="255" max="255" width="35.75" style="108" customWidth="1"/>
    <col min="256" max="16384" width="9" style="108" hidden="1"/>
  </cols>
  <sheetData>
    <row r="1" ht="27" customHeight="1" spans="1:2">
      <c r="A1" s="109"/>
      <c r="B1" s="110"/>
    </row>
    <row r="2" ht="39.95" customHeight="1" spans="1:2">
      <c r="A2" s="111" t="s">
        <v>524</v>
      </c>
      <c r="B2" s="112"/>
    </row>
    <row r="3" s="104" customFormat="1" ht="18.75" customHeight="1" spans="1:2">
      <c r="A3" s="113"/>
      <c r="B3" s="114" t="s">
        <v>457</v>
      </c>
    </row>
    <row r="4" s="105" customFormat="1" ht="53.25" customHeight="1" spans="1:3">
      <c r="A4" s="115" t="s">
        <v>525</v>
      </c>
      <c r="B4" s="116" t="s">
        <v>505</v>
      </c>
      <c r="C4" s="117"/>
    </row>
    <row r="5" s="106" customFormat="1" ht="53.25" customHeight="1" spans="1:3">
      <c r="A5" s="178" t="s">
        <v>526</v>
      </c>
      <c r="B5" s="179">
        <v>2</v>
      </c>
      <c r="C5" s="119"/>
    </row>
    <row r="6" s="104" customFormat="1" ht="53.25" customHeight="1" spans="1:5">
      <c r="A6" s="178" t="s">
        <v>527</v>
      </c>
      <c r="B6" s="179">
        <v>92</v>
      </c>
      <c r="C6" s="120"/>
      <c r="E6" s="104">
        <v>988753</v>
      </c>
    </row>
    <row r="7" s="104" customFormat="1" ht="53.25" customHeight="1" spans="1:3">
      <c r="A7" s="178" t="s">
        <v>528</v>
      </c>
      <c r="B7" s="179">
        <v>141</v>
      </c>
      <c r="C7" s="120"/>
    </row>
    <row r="8" s="107" customFormat="1" ht="53.25" customHeight="1" spans="1:3">
      <c r="A8" s="121" t="s">
        <v>455</v>
      </c>
      <c r="B8" s="122">
        <v>235</v>
      </c>
      <c r="C8" s="123"/>
    </row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11" sqref="B11"/>
    </sheetView>
  </sheetViews>
  <sheetFormatPr defaultColWidth="9" defaultRowHeight="15.75" outlineLevelCol="1"/>
  <cols>
    <col min="1" max="1" width="33.25" style="87" customWidth="1"/>
    <col min="2" max="2" width="33.25" style="169" customWidth="1"/>
    <col min="3" max="16384" width="9" style="87"/>
  </cols>
  <sheetData>
    <row r="1" ht="21" customHeight="1" spans="1:1">
      <c r="A1" s="83"/>
    </row>
    <row r="2" ht="24.75" customHeight="1" spans="1:2">
      <c r="A2" s="89" t="s">
        <v>529</v>
      </c>
      <c r="B2" s="89"/>
    </row>
    <row r="3" s="83" customFormat="1" ht="24" customHeight="1" spans="2:2">
      <c r="B3" s="170" t="s">
        <v>48</v>
      </c>
    </row>
    <row r="4" s="167" customFormat="1" ht="51" customHeight="1" spans="1:2">
      <c r="A4" s="171" t="s">
        <v>23</v>
      </c>
      <c r="B4" s="172" t="s">
        <v>505</v>
      </c>
    </row>
    <row r="5" s="168" customFormat="1" ht="48" customHeight="1" spans="1:2">
      <c r="A5" s="173" t="s">
        <v>530</v>
      </c>
      <c r="B5" s="174" t="s">
        <v>531</v>
      </c>
    </row>
    <row r="6" s="168" customFormat="1" ht="48" customHeight="1" spans="1:2">
      <c r="A6" s="173" t="s">
        <v>532</v>
      </c>
      <c r="B6" s="174"/>
    </row>
    <row r="7" s="168" customFormat="1" ht="48" customHeight="1" spans="1:2">
      <c r="A7" s="175" t="s">
        <v>83</v>
      </c>
      <c r="B7" s="174"/>
    </row>
    <row r="8" s="84" customFormat="1" ht="48" customHeight="1" spans="1:2">
      <c r="A8" s="92" t="s">
        <v>455</v>
      </c>
      <c r="B8" s="176">
        <v>0</v>
      </c>
    </row>
    <row r="9" spans="2:2">
      <c r="B9" s="177" t="s">
        <v>533</v>
      </c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workbookViewId="0">
      <selection activeCell="AH8" sqref="AH8"/>
    </sheetView>
  </sheetViews>
  <sheetFormatPr defaultColWidth="7" defaultRowHeight="15"/>
  <cols>
    <col min="1" max="1" width="35.125" style="32" customWidth="1"/>
    <col min="2" max="2" width="29.625" style="33" customWidth="1"/>
    <col min="3" max="3" width="10.375" style="29" hidden="1" customWidth="1"/>
    <col min="4" max="4" width="9.625" style="34" hidden="1" customWidth="1"/>
    <col min="5" max="5" width="8.125" style="34" hidden="1" customWidth="1"/>
    <col min="6" max="6" width="9.625" style="35" hidden="1" customWidth="1"/>
    <col min="7" max="7" width="17.5" style="35" hidden="1" customWidth="1"/>
    <col min="8" max="8" width="12.5" style="36" hidden="1" customWidth="1"/>
    <col min="9" max="9" width="7" style="37" hidden="1" customWidth="1"/>
    <col min="10" max="11" width="7" style="34" hidden="1" customWidth="1"/>
    <col min="12" max="12" width="13.875" style="34" hidden="1" customWidth="1"/>
    <col min="13" max="13" width="7.875" style="34" hidden="1" customWidth="1"/>
    <col min="14" max="14" width="9.5" style="34" hidden="1" customWidth="1"/>
    <col min="15" max="15" width="6.875" style="34" hidden="1" customWidth="1"/>
    <col min="16" max="16" width="9" style="34" hidden="1" customWidth="1"/>
    <col min="17" max="17" width="5.875" style="34" hidden="1" customWidth="1"/>
    <col min="18" max="18" width="5.25" style="34" hidden="1" customWidth="1"/>
    <col min="19" max="19" width="6.5" style="34" hidden="1" customWidth="1"/>
    <col min="20" max="21" width="7" style="34" hidden="1" customWidth="1"/>
    <col min="22" max="22" width="10.625" style="34" hidden="1" customWidth="1"/>
    <col min="23" max="23" width="10.5" style="34" hidden="1" customWidth="1"/>
    <col min="24" max="24" width="7" style="34" hidden="1" customWidth="1"/>
    <col min="25" max="16384" width="7" style="34"/>
  </cols>
  <sheetData>
    <row r="1" ht="29.25" customHeight="1" spans="1:1">
      <c r="A1" s="9"/>
    </row>
    <row r="2" ht="28.5" customHeight="1" spans="1:8">
      <c r="A2" s="38" t="s">
        <v>534</v>
      </c>
      <c r="B2" s="40"/>
      <c r="F2" s="34"/>
      <c r="G2" s="34"/>
      <c r="H2" s="34"/>
    </row>
    <row r="3" s="29" customFormat="1" ht="21.75" customHeight="1" spans="1:12">
      <c r="A3" s="32"/>
      <c r="B3" s="161" t="s">
        <v>48</v>
      </c>
      <c r="D3" s="29">
        <v>12.11</v>
      </c>
      <c r="F3" s="29">
        <v>12.22</v>
      </c>
      <c r="I3" s="33"/>
      <c r="L3" s="29">
        <v>1.2</v>
      </c>
    </row>
    <row r="4" s="29" customFormat="1" ht="39" customHeight="1" spans="1:14">
      <c r="A4" s="128" t="s">
        <v>23</v>
      </c>
      <c r="B4" s="44" t="s">
        <v>24</v>
      </c>
      <c r="F4" s="45" t="s">
        <v>49</v>
      </c>
      <c r="G4" s="45" t="s">
        <v>50</v>
      </c>
      <c r="H4" s="45" t="s">
        <v>51</v>
      </c>
      <c r="I4" s="33"/>
      <c r="L4" s="45" t="s">
        <v>49</v>
      </c>
      <c r="M4" s="67" t="s">
        <v>50</v>
      </c>
      <c r="N4" s="45" t="s">
        <v>51</v>
      </c>
    </row>
    <row r="5" s="32" customFormat="1" ht="39" customHeight="1" spans="1:24">
      <c r="A5" s="162" t="s">
        <v>52</v>
      </c>
      <c r="B5" s="132"/>
      <c r="C5" s="32">
        <v>105429</v>
      </c>
      <c r="D5" s="32">
        <v>595734.14</v>
      </c>
      <c r="E5" s="32">
        <f>104401+13602</f>
        <v>118003</v>
      </c>
      <c r="F5" s="163" t="s">
        <v>54</v>
      </c>
      <c r="G5" s="163" t="s">
        <v>55</v>
      </c>
      <c r="H5" s="163">
        <v>596221.15</v>
      </c>
      <c r="I5" s="32" t="e">
        <f t="shared" ref="I5:I8" si="0">F5-A5</f>
        <v>#VALUE!</v>
      </c>
      <c r="J5" s="32">
        <f t="shared" ref="J5:J8" si="1">H5-B5</f>
        <v>596221.15</v>
      </c>
      <c r="K5" s="32">
        <v>75943</v>
      </c>
      <c r="L5" s="163" t="s">
        <v>54</v>
      </c>
      <c r="M5" s="163" t="s">
        <v>55</v>
      </c>
      <c r="N5" s="163">
        <v>643048.95</v>
      </c>
      <c r="O5" s="32" t="e">
        <f t="shared" ref="O5:O8" si="2">L5-A5</f>
        <v>#VALUE!</v>
      </c>
      <c r="P5" s="32">
        <f t="shared" ref="P5:P8" si="3">N5-B5</f>
        <v>643048.95</v>
      </c>
      <c r="R5" s="32">
        <v>717759</v>
      </c>
      <c r="T5" s="166" t="s">
        <v>54</v>
      </c>
      <c r="U5" s="166" t="s">
        <v>55</v>
      </c>
      <c r="V5" s="166">
        <v>659380.53</v>
      </c>
      <c r="W5" s="32">
        <f t="shared" ref="W5:W8" si="4">B5-V5</f>
        <v>-659380.53</v>
      </c>
      <c r="X5" s="32" t="e">
        <f t="shared" ref="X5:X8" si="5">T5-A5</f>
        <v>#VALUE!</v>
      </c>
    </row>
    <row r="6" s="29" customFormat="1" ht="39" customHeight="1" spans="1:24">
      <c r="A6" s="164" t="s">
        <v>83</v>
      </c>
      <c r="B6" s="145"/>
      <c r="C6" s="62"/>
      <c r="D6" s="62">
        <v>135.6</v>
      </c>
      <c r="F6" s="51" t="s">
        <v>84</v>
      </c>
      <c r="G6" s="51" t="s">
        <v>85</v>
      </c>
      <c r="H6" s="68">
        <v>135.6</v>
      </c>
      <c r="I6" s="33" t="e">
        <f t="shared" si="0"/>
        <v>#VALUE!</v>
      </c>
      <c r="J6" s="49">
        <f t="shared" si="1"/>
        <v>135.6</v>
      </c>
      <c r="K6" s="49"/>
      <c r="L6" s="51" t="s">
        <v>84</v>
      </c>
      <c r="M6" s="51" t="s">
        <v>85</v>
      </c>
      <c r="N6" s="68">
        <v>135.6</v>
      </c>
      <c r="O6" s="33" t="e">
        <f t="shared" si="2"/>
        <v>#VALUE!</v>
      </c>
      <c r="P6" s="49">
        <f t="shared" si="3"/>
        <v>135.6</v>
      </c>
      <c r="T6" s="73" t="s">
        <v>84</v>
      </c>
      <c r="U6" s="73" t="s">
        <v>85</v>
      </c>
      <c r="V6" s="74">
        <v>135.6</v>
      </c>
      <c r="W6" s="29">
        <f t="shared" si="4"/>
        <v>-135.6</v>
      </c>
      <c r="X6" s="29" t="e">
        <f t="shared" si="5"/>
        <v>#VALUE!</v>
      </c>
    </row>
    <row r="7" s="29" customFormat="1" ht="39" customHeight="1" spans="1:24">
      <c r="A7" s="162" t="s">
        <v>502</v>
      </c>
      <c r="B7" s="145"/>
      <c r="C7" s="49">
        <v>105429</v>
      </c>
      <c r="D7" s="50">
        <v>595734.14</v>
      </c>
      <c r="E7" s="29">
        <f>104401+13602</f>
        <v>118003</v>
      </c>
      <c r="F7" s="51" t="s">
        <v>54</v>
      </c>
      <c r="G7" s="51" t="s">
        <v>55</v>
      </c>
      <c r="H7" s="68">
        <v>596221.15</v>
      </c>
      <c r="I7" s="33" t="e">
        <f t="shared" si="0"/>
        <v>#VALUE!</v>
      </c>
      <c r="J7" s="49">
        <f t="shared" si="1"/>
        <v>596221.15</v>
      </c>
      <c r="K7" s="49">
        <v>75943</v>
      </c>
      <c r="L7" s="51" t="s">
        <v>54</v>
      </c>
      <c r="M7" s="51" t="s">
        <v>55</v>
      </c>
      <c r="N7" s="68">
        <v>643048.95</v>
      </c>
      <c r="O7" s="33" t="e">
        <f t="shared" si="2"/>
        <v>#VALUE!</v>
      </c>
      <c r="P7" s="49">
        <f t="shared" si="3"/>
        <v>643048.95</v>
      </c>
      <c r="R7" s="29">
        <v>717759</v>
      </c>
      <c r="T7" s="73" t="s">
        <v>54</v>
      </c>
      <c r="U7" s="73" t="s">
        <v>55</v>
      </c>
      <c r="V7" s="74">
        <v>659380.53</v>
      </c>
      <c r="W7" s="29">
        <f t="shared" si="4"/>
        <v>-659380.53</v>
      </c>
      <c r="X7" s="29" t="e">
        <f t="shared" si="5"/>
        <v>#VALUE!</v>
      </c>
    </row>
    <row r="8" s="29" customFormat="1" ht="39" customHeight="1" spans="1:24">
      <c r="A8" s="164" t="s">
        <v>83</v>
      </c>
      <c r="B8" s="145"/>
      <c r="C8" s="62"/>
      <c r="D8" s="62">
        <v>135.6</v>
      </c>
      <c r="F8" s="51" t="s">
        <v>84</v>
      </c>
      <c r="G8" s="51" t="s">
        <v>85</v>
      </c>
      <c r="H8" s="68">
        <v>135.6</v>
      </c>
      <c r="I8" s="33" t="e">
        <f t="shared" si="0"/>
        <v>#VALUE!</v>
      </c>
      <c r="J8" s="49">
        <f t="shared" si="1"/>
        <v>135.6</v>
      </c>
      <c r="K8" s="49"/>
      <c r="L8" s="51" t="s">
        <v>84</v>
      </c>
      <c r="M8" s="51" t="s">
        <v>85</v>
      </c>
      <c r="N8" s="68">
        <v>135.6</v>
      </c>
      <c r="O8" s="33" t="e">
        <f t="shared" si="2"/>
        <v>#VALUE!</v>
      </c>
      <c r="P8" s="49">
        <f t="shared" si="3"/>
        <v>135.6</v>
      </c>
      <c r="T8" s="73" t="s">
        <v>84</v>
      </c>
      <c r="U8" s="73" t="s">
        <v>85</v>
      </c>
      <c r="V8" s="74">
        <v>135.6</v>
      </c>
      <c r="W8" s="29">
        <f t="shared" si="4"/>
        <v>-135.6</v>
      </c>
      <c r="X8" s="29" t="e">
        <f t="shared" si="5"/>
        <v>#VALUE!</v>
      </c>
    </row>
    <row r="9" s="29" customFormat="1" ht="39" customHeight="1" spans="1:23">
      <c r="A9" s="165" t="s">
        <v>91</v>
      </c>
      <c r="B9" s="157">
        <v>0</v>
      </c>
      <c r="F9" s="45" t="str">
        <f t="shared" ref="F9:H9" si="6">""</f>
        <v/>
      </c>
      <c r="G9" s="45" t="str">
        <f t="shared" si="6"/>
        <v/>
      </c>
      <c r="H9" s="45" t="str">
        <f t="shared" si="6"/>
        <v/>
      </c>
      <c r="I9" s="33"/>
      <c r="L9" s="45" t="str">
        <f t="shared" ref="L9:N9" si="7">""</f>
        <v/>
      </c>
      <c r="M9" s="67" t="str">
        <f t="shared" si="7"/>
        <v/>
      </c>
      <c r="N9" s="45" t="str">
        <f t="shared" si="7"/>
        <v/>
      </c>
      <c r="V9" s="79" t="e">
        <f>V10+#REF!+#REF!+#REF!+#REF!+#REF!+#REF!+#REF!+#REF!+#REF!+#REF!+#REF!+#REF!+#REF!+#REF!+#REF!+#REF!+#REF!+#REF!+#REF!+#REF!</f>
        <v>#REF!</v>
      </c>
      <c r="W9" s="79" t="e">
        <f>W10+#REF!+#REF!+#REF!+#REF!+#REF!+#REF!+#REF!+#REF!+#REF!+#REF!+#REF!+#REF!+#REF!+#REF!+#REF!+#REF!+#REF!+#REF!+#REF!+#REF!</f>
        <v>#VALUE!</v>
      </c>
    </row>
    <row r="10" ht="19.5" customHeight="1" spans="2:24">
      <c r="B10" s="158" t="s">
        <v>533</v>
      </c>
      <c r="P10" s="80"/>
      <c r="T10" s="81" t="s">
        <v>92</v>
      </c>
      <c r="U10" s="81" t="s">
        <v>93</v>
      </c>
      <c r="V10" s="82">
        <v>19998</v>
      </c>
      <c r="W10" s="34" t="e">
        <f t="shared" ref="W10:W12" si="8">B10-V10</f>
        <v>#VALUE!</v>
      </c>
      <c r="X10" s="34">
        <f t="shared" ref="X10:X12" si="9">T10-A10</f>
        <v>232</v>
      </c>
    </row>
    <row r="11" ht="19.5" customHeight="1" spans="16:24">
      <c r="P11" s="80"/>
      <c r="T11" s="81" t="s">
        <v>94</v>
      </c>
      <c r="U11" s="81" t="s">
        <v>95</v>
      </c>
      <c r="V11" s="82">
        <v>19998</v>
      </c>
      <c r="W11" s="34">
        <f t="shared" si="8"/>
        <v>-19998</v>
      </c>
      <c r="X11" s="34">
        <f t="shared" si="9"/>
        <v>23203</v>
      </c>
    </row>
    <row r="12" ht="19.5" customHeight="1" spans="16:24">
      <c r="P12" s="80"/>
      <c r="T12" s="81" t="s">
        <v>96</v>
      </c>
      <c r="U12" s="81" t="s">
        <v>97</v>
      </c>
      <c r="V12" s="82">
        <v>19998</v>
      </c>
      <c r="W12" s="34">
        <f t="shared" si="8"/>
        <v>-19998</v>
      </c>
      <c r="X12" s="34">
        <f t="shared" si="9"/>
        <v>2320301</v>
      </c>
    </row>
    <row r="13" ht="19.5" customHeight="1" spans="16:16">
      <c r="P13" s="80"/>
    </row>
    <row r="14" ht="19.5" customHeight="1" spans="16:16">
      <c r="P14" s="80"/>
    </row>
    <row r="15" ht="19.5" customHeight="1" spans="16:16">
      <c r="P15" s="80"/>
    </row>
    <row r="16" ht="19.5" customHeight="1" spans="16:16">
      <c r="P16" s="80"/>
    </row>
    <row r="17" ht="19.5" customHeight="1" spans="16:16">
      <c r="P17" s="80"/>
    </row>
    <row r="18" ht="19.5" customHeight="1" spans="16:16">
      <c r="P18" s="80"/>
    </row>
    <row r="19" ht="19.5" customHeight="1" spans="16:16">
      <c r="P19" s="80"/>
    </row>
    <row r="20" ht="19.5" customHeight="1" spans="16:16">
      <c r="P20" s="80"/>
    </row>
    <row r="21" ht="19.5" customHeight="1" spans="16:16">
      <c r="P21" s="80"/>
    </row>
    <row r="22" ht="19.5" customHeight="1" spans="16:16">
      <c r="P22" s="80"/>
    </row>
    <row r="23" ht="19.5" customHeight="1" spans="16:16">
      <c r="P23" s="80"/>
    </row>
    <row r="24" ht="19.5" customHeight="1" spans="16:16">
      <c r="P24" s="80"/>
    </row>
    <row r="25" ht="19.5" customHeight="1" spans="16:16">
      <c r="P25" s="80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8"/>
  <sheetViews>
    <sheetView topLeftCell="A4" workbookViewId="0">
      <selection activeCell="AA6" sqref="AA6"/>
    </sheetView>
  </sheetViews>
  <sheetFormatPr defaultColWidth="7" defaultRowHeight="15"/>
  <cols>
    <col min="1" max="1" width="14.625" style="32" customWidth="1"/>
    <col min="2" max="2" width="46.625" style="29" customWidth="1"/>
    <col min="3" max="3" width="13" style="33" customWidth="1"/>
    <col min="4" max="4" width="10.375" style="29" hidden="1" customWidth="1"/>
    <col min="5" max="5" width="9.625" style="34" hidden="1" customWidth="1"/>
    <col min="6" max="6" width="8.125" style="34" hidden="1" customWidth="1"/>
    <col min="7" max="7" width="9.625" style="35" hidden="1" customWidth="1"/>
    <col min="8" max="8" width="17.5" style="35" hidden="1" customWidth="1"/>
    <col min="9" max="9" width="12.5" style="36" hidden="1" customWidth="1"/>
    <col min="10" max="10" width="7" style="37" hidden="1" customWidth="1"/>
    <col min="11" max="12" width="7" style="34" hidden="1" customWidth="1"/>
    <col min="13" max="13" width="13.875" style="34" hidden="1" customWidth="1"/>
    <col min="14" max="14" width="7.875" style="34" hidden="1" customWidth="1"/>
    <col min="15" max="15" width="9.5" style="34" hidden="1" customWidth="1"/>
    <col min="16" max="16" width="6.875" style="34" hidden="1" customWidth="1"/>
    <col min="17" max="17" width="9" style="34" hidden="1" customWidth="1"/>
    <col min="18" max="18" width="5.875" style="34" hidden="1" customWidth="1"/>
    <col min="19" max="19" width="5.25" style="34" hidden="1" customWidth="1"/>
    <col min="20" max="20" width="6.5" style="34" hidden="1" customWidth="1"/>
    <col min="21" max="22" width="7" style="34" hidden="1" customWidth="1"/>
    <col min="23" max="23" width="10.625" style="34" hidden="1" customWidth="1"/>
    <col min="24" max="24" width="10.5" style="34" hidden="1" customWidth="1"/>
    <col min="25" max="25" width="7" style="34" hidden="1" customWidth="1"/>
    <col min="26" max="16384" width="7" style="34"/>
  </cols>
  <sheetData>
    <row r="1" ht="23.25" customHeight="1" spans="1:1">
      <c r="A1" s="9" t="s">
        <v>535</v>
      </c>
    </row>
    <row r="2" ht="22.5" spans="1:9">
      <c r="A2" s="38" t="s">
        <v>536</v>
      </c>
      <c r="B2" s="39"/>
      <c r="C2" s="40"/>
      <c r="G2" s="34"/>
      <c r="H2" s="34"/>
      <c r="I2" s="34"/>
    </row>
    <row r="3" spans="3:13">
      <c r="C3" s="114" t="s">
        <v>457</v>
      </c>
      <c r="E3" s="34">
        <v>12.11</v>
      </c>
      <c r="G3" s="34">
        <v>12.22</v>
      </c>
      <c r="H3" s="34"/>
      <c r="I3" s="34"/>
      <c r="M3" s="34">
        <v>1.2</v>
      </c>
    </row>
    <row r="4" ht="45.75" customHeight="1" spans="1:15">
      <c r="A4" s="42" t="s">
        <v>331</v>
      </c>
      <c r="B4" s="43" t="s">
        <v>332</v>
      </c>
      <c r="C4" s="44" t="s">
        <v>24</v>
      </c>
      <c r="G4" s="135" t="s">
        <v>537</v>
      </c>
      <c r="H4" s="135" t="s">
        <v>538</v>
      </c>
      <c r="I4" s="135" t="s">
        <v>539</v>
      </c>
      <c r="M4" s="135" t="s">
        <v>537</v>
      </c>
      <c r="N4" s="139" t="s">
        <v>538</v>
      </c>
      <c r="O4" s="135" t="s">
        <v>539</v>
      </c>
    </row>
    <row r="5" ht="45.75" customHeight="1" spans="1:25">
      <c r="A5" s="143" t="s">
        <v>540</v>
      </c>
      <c r="B5" s="144" t="s">
        <v>541</v>
      </c>
      <c r="C5" s="145"/>
      <c r="D5" s="49">
        <v>105429</v>
      </c>
      <c r="E5" s="133">
        <v>595734.14</v>
      </c>
      <c r="F5" s="34">
        <f>104401+13602</f>
        <v>118003</v>
      </c>
      <c r="G5" s="35" t="s">
        <v>54</v>
      </c>
      <c r="H5" s="35" t="s">
        <v>466</v>
      </c>
      <c r="I5" s="36">
        <v>596221.15</v>
      </c>
      <c r="J5" s="37">
        <f t="shared" ref="J5:J11" si="0">G5-A5</f>
        <v>-22</v>
      </c>
      <c r="K5" s="80">
        <f t="shared" ref="K5:K11" si="1">I5-C5</f>
        <v>596221.15</v>
      </c>
      <c r="L5" s="80">
        <v>75943</v>
      </c>
      <c r="M5" s="35" t="s">
        <v>54</v>
      </c>
      <c r="N5" s="35" t="s">
        <v>466</v>
      </c>
      <c r="O5" s="36">
        <v>643048.95</v>
      </c>
      <c r="P5" s="37">
        <f t="shared" ref="P5:P11" si="2">M5-A5</f>
        <v>-22</v>
      </c>
      <c r="Q5" s="80">
        <f t="shared" ref="Q5:Q11" si="3">O5-C5</f>
        <v>643048.95</v>
      </c>
      <c r="S5" s="34">
        <v>717759</v>
      </c>
      <c r="U5" s="81" t="s">
        <v>54</v>
      </c>
      <c r="V5" s="81" t="s">
        <v>466</v>
      </c>
      <c r="W5" s="82">
        <v>659380.53</v>
      </c>
      <c r="X5" s="34">
        <f t="shared" ref="X5:X11" si="4">C5-W5</f>
        <v>-659380.53</v>
      </c>
      <c r="Y5" s="34">
        <f t="shared" ref="Y5:Y11" si="5">U5-A5</f>
        <v>-22</v>
      </c>
    </row>
    <row r="6" s="141" customFormat="1" ht="45.75" customHeight="1" spans="1:25">
      <c r="A6" s="146" t="s">
        <v>542</v>
      </c>
      <c r="B6" s="147" t="s">
        <v>543</v>
      </c>
      <c r="C6" s="134"/>
      <c r="D6" s="148"/>
      <c r="E6" s="141">
        <v>7616.62</v>
      </c>
      <c r="G6" s="149" t="s">
        <v>57</v>
      </c>
      <c r="H6" s="149" t="s">
        <v>544</v>
      </c>
      <c r="I6" s="149">
        <v>7616.62</v>
      </c>
      <c r="J6" s="141">
        <f t="shared" si="0"/>
        <v>-2200</v>
      </c>
      <c r="K6" s="141">
        <f t="shared" si="1"/>
        <v>7616.62</v>
      </c>
      <c r="M6" s="149" t="s">
        <v>57</v>
      </c>
      <c r="N6" s="149" t="s">
        <v>544</v>
      </c>
      <c r="O6" s="149">
        <v>7749.58</v>
      </c>
      <c r="P6" s="141">
        <f t="shared" si="2"/>
        <v>-2200</v>
      </c>
      <c r="Q6" s="141">
        <f t="shared" si="3"/>
        <v>7749.58</v>
      </c>
      <c r="U6" s="159" t="s">
        <v>57</v>
      </c>
      <c r="V6" s="159" t="s">
        <v>544</v>
      </c>
      <c r="W6" s="159">
        <v>8475.47</v>
      </c>
      <c r="X6" s="141">
        <f t="shared" si="4"/>
        <v>-8475.47</v>
      </c>
      <c r="Y6" s="141">
        <f t="shared" si="5"/>
        <v>-2200</v>
      </c>
    </row>
    <row r="7" s="142" customFormat="1" ht="45.75" customHeight="1" spans="1:25">
      <c r="A7" s="150" t="s">
        <v>545</v>
      </c>
      <c r="B7" s="150" t="s">
        <v>546</v>
      </c>
      <c r="C7" s="150"/>
      <c r="D7" s="151"/>
      <c r="E7" s="142">
        <v>3922.87</v>
      </c>
      <c r="G7" s="152" t="s">
        <v>60</v>
      </c>
      <c r="H7" s="152" t="s">
        <v>547</v>
      </c>
      <c r="I7" s="152">
        <v>3922.87</v>
      </c>
      <c r="J7" s="142">
        <f t="shared" si="0"/>
        <v>-220000</v>
      </c>
      <c r="K7" s="142">
        <f t="shared" si="1"/>
        <v>3922.87</v>
      </c>
      <c r="L7" s="142">
        <v>750</v>
      </c>
      <c r="M7" s="152" t="s">
        <v>60</v>
      </c>
      <c r="N7" s="152" t="s">
        <v>547</v>
      </c>
      <c r="O7" s="152">
        <v>4041.81</v>
      </c>
      <c r="P7" s="142">
        <f t="shared" si="2"/>
        <v>-220000</v>
      </c>
      <c r="Q7" s="142">
        <f t="shared" si="3"/>
        <v>4041.81</v>
      </c>
      <c r="U7" s="160" t="s">
        <v>60</v>
      </c>
      <c r="V7" s="160" t="s">
        <v>547</v>
      </c>
      <c r="W7" s="160">
        <v>4680.94</v>
      </c>
      <c r="X7" s="142">
        <f t="shared" si="4"/>
        <v>-4680.94</v>
      </c>
      <c r="Y7" s="142">
        <f t="shared" si="5"/>
        <v>-220000</v>
      </c>
    </row>
    <row r="8" ht="45.75" customHeight="1" spans="1:25">
      <c r="A8" s="134" t="s">
        <v>83</v>
      </c>
      <c r="B8" s="153"/>
      <c r="C8" s="145"/>
      <c r="D8" s="62"/>
      <c r="E8" s="154">
        <v>135.6</v>
      </c>
      <c r="G8" s="35" t="s">
        <v>84</v>
      </c>
      <c r="H8" s="35" t="s">
        <v>548</v>
      </c>
      <c r="I8" s="36">
        <v>135.6</v>
      </c>
      <c r="J8" s="37" t="e">
        <f t="shared" si="0"/>
        <v>#VALUE!</v>
      </c>
      <c r="K8" s="80">
        <f t="shared" si="1"/>
        <v>135.6</v>
      </c>
      <c r="L8" s="80"/>
      <c r="M8" s="35" t="s">
        <v>84</v>
      </c>
      <c r="N8" s="35" t="s">
        <v>548</v>
      </c>
      <c r="O8" s="36">
        <v>135.6</v>
      </c>
      <c r="P8" s="37" t="e">
        <f t="shared" si="2"/>
        <v>#VALUE!</v>
      </c>
      <c r="Q8" s="80">
        <f t="shared" si="3"/>
        <v>135.6</v>
      </c>
      <c r="U8" s="81" t="s">
        <v>84</v>
      </c>
      <c r="V8" s="81" t="s">
        <v>548</v>
      </c>
      <c r="W8" s="82">
        <v>135.6</v>
      </c>
      <c r="X8" s="34">
        <f t="shared" si="4"/>
        <v>-135.6</v>
      </c>
      <c r="Y8" s="34" t="e">
        <f t="shared" si="5"/>
        <v>#VALUE!</v>
      </c>
    </row>
    <row r="9" ht="45.75" customHeight="1" spans="1:25">
      <c r="A9" s="146" t="s">
        <v>549</v>
      </c>
      <c r="B9" s="146" t="s">
        <v>550</v>
      </c>
      <c r="C9" s="145"/>
      <c r="D9" s="49"/>
      <c r="E9" s="80">
        <v>7616.62</v>
      </c>
      <c r="G9" s="35" t="s">
        <v>57</v>
      </c>
      <c r="H9" s="35" t="s">
        <v>544</v>
      </c>
      <c r="I9" s="36">
        <v>7616.62</v>
      </c>
      <c r="J9" s="37">
        <f t="shared" si="0"/>
        <v>-2201</v>
      </c>
      <c r="K9" s="80">
        <f t="shared" si="1"/>
        <v>7616.62</v>
      </c>
      <c r="L9" s="80"/>
      <c r="M9" s="35" t="s">
        <v>57</v>
      </c>
      <c r="N9" s="35" t="s">
        <v>544</v>
      </c>
      <c r="O9" s="36">
        <v>7749.58</v>
      </c>
      <c r="P9" s="37">
        <f t="shared" si="2"/>
        <v>-2201</v>
      </c>
      <c r="Q9" s="80">
        <f t="shared" si="3"/>
        <v>7749.58</v>
      </c>
      <c r="U9" s="81" t="s">
        <v>57</v>
      </c>
      <c r="V9" s="81" t="s">
        <v>544</v>
      </c>
      <c r="W9" s="82">
        <v>8475.47</v>
      </c>
      <c r="X9" s="34">
        <f t="shared" si="4"/>
        <v>-8475.47</v>
      </c>
      <c r="Y9" s="34">
        <f t="shared" si="5"/>
        <v>-2201</v>
      </c>
    </row>
    <row r="10" ht="45.75" customHeight="1" spans="1:25">
      <c r="A10" s="150" t="s">
        <v>551</v>
      </c>
      <c r="B10" s="150" t="s">
        <v>552</v>
      </c>
      <c r="C10" s="145"/>
      <c r="D10" s="49"/>
      <c r="E10" s="80">
        <v>3922.87</v>
      </c>
      <c r="G10" s="35" t="s">
        <v>60</v>
      </c>
      <c r="H10" s="35" t="s">
        <v>547</v>
      </c>
      <c r="I10" s="36">
        <v>3922.87</v>
      </c>
      <c r="J10" s="37">
        <f t="shared" si="0"/>
        <v>-220100</v>
      </c>
      <c r="K10" s="80">
        <f t="shared" si="1"/>
        <v>3922.87</v>
      </c>
      <c r="L10" s="80">
        <v>750</v>
      </c>
      <c r="M10" s="35" t="s">
        <v>60</v>
      </c>
      <c r="N10" s="35" t="s">
        <v>547</v>
      </c>
      <c r="O10" s="36">
        <v>4041.81</v>
      </c>
      <c r="P10" s="37">
        <f t="shared" si="2"/>
        <v>-220100</v>
      </c>
      <c r="Q10" s="80">
        <f t="shared" si="3"/>
        <v>4041.81</v>
      </c>
      <c r="U10" s="81" t="s">
        <v>60</v>
      </c>
      <c r="V10" s="81" t="s">
        <v>547</v>
      </c>
      <c r="W10" s="82">
        <v>4680.94</v>
      </c>
      <c r="X10" s="34">
        <f t="shared" si="4"/>
        <v>-4680.94</v>
      </c>
      <c r="Y10" s="34">
        <f t="shared" si="5"/>
        <v>-220100</v>
      </c>
    </row>
    <row r="11" ht="45.75" customHeight="1" spans="1:25">
      <c r="A11" s="134" t="s">
        <v>83</v>
      </c>
      <c r="B11" s="153"/>
      <c r="C11" s="145"/>
      <c r="D11" s="62"/>
      <c r="E11" s="154">
        <v>135.6</v>
      </c>
      <c r="G11" s="35" t="s">
        <v>84</v>
      </c>
      <c r="H11" s="35" t="s">
        <v>548</v>
      </c>
      <c r="I11" s="36">
        <v>135.6</v>
      </c>
      <c r="J11" s="37" t="e">
        <f t="shared" si="0"/>
        <v>#VALUE!</v>
      </c>
      <c r="K11" s="80">
        <f t="shared" si="1"/>
        <v>135.6</v>
      </c>
      <c r="L11" s="80"/>
      <c r="M11" s="35" t="s">
        <v>84</v>
      </c>
      <c r="N11" s="35" t="s">
        <v>548</v>
      </c>
      <c r="O11" s="36">
        <v>135.6</v>
      </c>
      <c r="P11" s="37" t="e">
        <f t="shared" si="2"/>
        <v>#VALUE!</v>
      </c>
      <c r="Q11" s="80">
        <f t="shared" si="3"/>
        <v>135.6</v>
      </c>
      <c r="U11" s="81" t="s">
        <v>84</v>
      </c>
      <c r="V11" s="81" t="s">
        <v>548</v>
      </c>
      <c r="W11" s="82">
        <v>135.6</v>
      </c>
      <c r="X11" s="34">
        <f t="shared" si="4"/>
        <v>-135.6</v>
      </c>
      <c r="Y11" s="34" t="e">
        <f t="shared" si="5"/>
        <v>#VALUE!</v>
      </c>
    </row>
    <row r="12" ht="45.75" customHeight="1" spans="1:24">
      <c r="A12" s="155" t="s">
        <v>455</v>
      </c>
      <c r="B12" s="156"/>
      <c r="C12" s="157">
        <v>0</v>
      </c>
      <c r="G12" s="135" t="str">
        <f t="shared" ref="G12:I12" si="6">""</f>
        <v/>
      </c>
      <c r="H12" s="135" t="str">
        <f t="shared" si="6"/>
        <v/>
      </c>
      <c r="I12" s="135" t="str">
        <f t="shared" si="6"/>
        <v/>
      </c>
      <c r="M12" s="135" t="str">
        <f t="shared" ref="M12:O12" si="7">""</f>
        <v/>
      </c>
      <c r="N12" s="139" t="str">
        <f t="shared" si="7"/>
        <v/>
      </c>
      <c r="O12" s="135" t="str">
        <f t="shared" si="7"/>
        <v/>
      </c>
      <c r="W12" s="79" t="e">
        <f>W13+#REF!+#REF!+#REF!+#REF!+#REF!+#REF!+#REF!+#REF!+#REF!+#REF!+#REF!+#REF!+#REF!+#REF!+#REF!+#REF!+#REF!+#REF!+#REF!+#REF!</f>
        <v>#REF!</v>
      </c>
      <c r="X12" s="79" t="e">
        <f>X13+#REF!+#REF!+#REF!+#REF!+#REF!+#REF!+#REF!+#REF!+#REF!+#REF!+#REF!+#REF!+#REF!+#REF!+#REF!+#REF!+#REF!+#REF!+#REF!+#REF!</f>
        <v>#VALUE!</v>
      </c>
    </row>
    <row r="13" ht="19.5" customHeight="1" spans="3:25">
      <c r="C13" s="158" t="s">
        <v>533</v>
      </c>
      <c r="Q13" s="80"/>
      <c r="U13" s="81" t="s">
        <v>92</v>
      </c>
      <c r="V13" s="81" t="s">
        <v>93</v>
      </c>
      <c r="W13" s="82">
        <v>19998</v>
      </c>
      <c r="X13" s="34" t="e">
        <f t="shared" ref="X13:X15" si="8">C13-W13</f>
        <v>#VALUE!</v>
      </c>
      <c r="Y13" s="34">
        <f t="shared" ref="Y13:Y15" si="9">U13-A13</f>
        <v>232</v>
      </c>
    </row>
    <row r="14" ht="19.5" customHeight="1" spans="17:25">
      <c r="Q14" s="80"/>
      <c r="U14" s="81" t="s">
        <v>94</v>
      </c>
      <c r="V14" s="81" t="s">
        <v>95</v>
      </c>
      <c r="W14" s="82">
        <v>19998</v>
      </c>
      <c r="X14" s="34">
        <f t="shared" si="8"/>
        <v>-19998</v>
      </c>
      <c r="Y14" s="34">
        <f t="shared" si="9"/>
        <v>23203</v>
      </c>
    </row>
    <row r="15" ht="19.5" customHeight="1" spans="17:25">
      <c r="Q15" s="80"/>
      <c r="U15" s="81" t="s">
        <v>96</v>
      </c>
      <c r="V15" s="81" t="s">
        <v>97</v>
      </c>
      <c r="W15" s="82">
        <v>19998</v>
      </c>
      <c r="X15" s="34">
        <f t="shared" si="8"/>
        <v>-19998</v>
      </c>
      <c r="Y15" s="34">
        <f t="shared" si="9"/>
        <v>2320301</v>
      </c>
    </row>
    <row r="16" ht="19.5" customHeight="1" spans="17:17">
      <c r="Q16" s="80"/>
    </row>
    <row r="17" ht="19.5" customHeight="1" spans="17:17">
      <c r="Q17" s="80"/>
    </row>
    <row r="18" ht="19.5" customHeight="1" spans="17:17">
      <c r="Q18" s="80"/>
    </row>
    <row r="19" ht="19.5" customHeight="1" spans="17:17">
      <c r="Q19" s="80"/>
    </row>
    <row r="20" ht="19.5" customHeight="1" spans="17:17">
      <c r="Q20" s="80"/>
    </row>
    <row r="21" ht="19.5" customHeight="1" spans="17:17">
      <c r="Q21" s="80"/>
    </row>
    <row r="22" ht="19.5" customHeight="1" spans="17:17">
      <c r="Q22" s="80"/>
    </row>
    <row r="23" ht="19.5" customHeight="1" spans="17:17">
      <c r="Q23" s="80"/>
    </row>
    <row r="24" ht="19.5" customHeight="1" spans="17:17">
      <c r="Q24" s="80"/>
    </row>
    <row r="25" ht="19.5" customHeight="1" spans="17:17">
      <c r="Q25" s="80"/>
    </row>
    <row r="26" ht="19.5" customHeight="1" spans="17:17">
      <c r="Q26" s="80"/>
    </row>
    <row r="27" ht="19.5" customHeight="1" spans="17:17">
      <c r="Q27" s="80"/>
    </row>
    <row r="28" ht="19.5" customHeight="1" spans="17:17">
      <c r="Q28" s="80"/>
    </row>
  </sheetData>
  <mergeCells count="2">
    <mergeCell ref="A2:C2"/>
    <mergeCell ref="A12:B12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8"/>
  <sheetViews>
    <sheetView workbookViewId="0">
      <selection activeCell="AC5" sqref="AC5"/>
    </sheetView>
  </sheetViews>
  <sheetFormatPr defaultColWidth="7" defaultRowHeight="15"/>
  <cols>
    <col min="1" max="2" width="37" style="32" customWidth="1"/>
    <col min="3" max="3" width="10.375" style="29" hidden="1" customWidth="1"/>
    <col min="4" max="4" width="9.625" style="34" hidden="1" customWidth="1"/>
    <col min="5" max="5" width="8.125" style="34" hidden="1" customWidth="1"/>
    <col min="6" max="6" width="9.625" style="35" hidden="1" customWidth="1"/>
    <col min="7" max="7" width="17.5" style="35" hidden="1" customWidth="1"/>
    <col min="8" max="8" width="12.5" style="36" hidden="1" customWidth="1"/>
    <col min="9" max="9" width="7" style="37" hidden="1" customWidth="1"/>
    <col min="10" max="11" width="7" style="34" hidden="1" customWidth="1"/>
    <col min="12" max="12" width="13.875" style="34" hidden="1" customWidth="1"/>
    <col min="13" max="13" width="7.875" style="34" hidden="1" customWidth="1"/>
    <col min="14" max="14" width="9.5" style="34" hidden="1" customWidth="1"/>
    <col min="15" max="15" width="6.875" style="34" hidden="1" customWidth="1"/>
    <col min="16" max="16" width="9" style="34" hidden="1" customWidth="1"/>
    <col min="17" max="17" width="5.875" style="34" hidden="1" customWidth="1"/>
    <col min="18" max="18" width="5.25" style="34" hidden="1" customWidth="1"/>
    <col min="19" max="19" width="6.5" style="34" hidden="1" customWidth="1"/>
    <col min="20" max="21" width="7" style="34" hidden="1" customWidth="1"/>
    <col min="22" max="22" width="10.625" style="34" hidden="1" customWidth="1"/>
    <col min="23" max="23" width="10.5" style="34" hidden="1" customWidth="1"/>
    <col min="24" max="24" width="7" style="34" hidden="1" customWidth="1"/>
    <col min="25" max="16384" width="7" style="34"/>
  </cols>
  <sheetData>
    <row r="1" ht="21.75" customHeight="1" spans="1:2">
      <c r="A1" s="9"/>
      <c r="B1" s="9"/>
    </row>
    <row r="2" ht="51.75" customHeight="1" spans="1:8">
      <c r="A2" s="126" t="s">
        <v>553</v>
      </c>
      <c r="B2" s="127"/>
      <c r="F2" s="34"/>
      <c r="G2" s="34"/>
      <c r="H2" s="34"/>
    </row>
    <row r="3" spans="2:12">
      <c r="B3" s="114" t="s">
        <v>457</v>
      </c>
      <c r="D3" s="34">
        <v>12.11</v>
      </c>
      <c r="F3" s="34">
        <v>12.22</v>
      </c>
      <c r="G3" s="34"/>
      <c r="H3" s="34"/>
      <c r="L3" s="34">
        <v>1.2</v>
      </c>
    </row>
    <row r="4" s="125" customFormat="1" ht="39.75" customHeight="1" spans="1:14">
      <c r="A4" s="128" t="s">
        <v>458</v>
      </c>
      <c r="B4" s="128" t="s">
        <v>505</v>
      </c>
      <c r="C4" s="129"/>
      <c r="F4" s="130" t="s">
        <v>461</v>
      </c>
      <c r="G4" s="130" t="s">
        <v>462</v>
      </c>
      <c r="H4" s="130" t="s">
        <v>463</v>
      </c>
      <c r="I4" s="137"/>
      <c r="L4" s="130" t="s">
        <v>461</v>
      </c>
      <c r="M4" s="138" t="s">
        <v>462</v>
      </c>
      <c r="N4" s="130" t="s">
        <v>463</v>
      </c>
    </row>
    <row r="5" ht="39.75" customHeight="1" spans="1:24">
      <c r="A5" s="131" t="s">
        <v>554</v>
      </c>
      <c r="B5" s="132"/>
      <c r="C5" s="49">
        <v>105429</v>
      </c>
      <c r="D5" s="133">
        <v>595734.14</v>
      </c>
      <c r="E5" s="34">
        <f>104401+13602</f>
        <v>118003</v>
      </c>
      <c r="F5" s="35" t="s">
        <v>54</v>
      </c>
      <c r="G5" s="35" t="s">
        <v>466</v>
      </c>
      <c r="H5" s="36">
        <v>596221.15</v>
      </c>
      <c r="I5" s="37" t="e">
        <f>F5-A5</f>
        <v>#VALUE!</v>
      </c>
      <c r="J5" s="80" t="e">
        <f>H5-#REF!</f>
        <v>#REF!</v>
      </c>
      <c r="K5" s="80">
        <v>75943</v>
      </c>
      <c r="L5" s="35" t="s">
        <v>54</v>
      </c>
      <c r="M5" s="35" t="s">
        <v>466</v>
      </c>
      <c r="N5" s="36">
        <v>643048.95</v>
      </c>
      <c r="O5" s="37" t="e">
        <f>L5-A5</f>
        <v>#VALUE!</v>
      </c>
      <c r="P5" s="80" t="e">
        <f>N5-#REF!</f>
        <v>#REF!</v>
      </c>
      <c r="R5" s="34">
        <v>717759</v>
      </c>
      <c r="T5" s="81" t="s">
        <v>54</v>
      </c>
      <c r="U5" s="81" t="s">
        <v>466</v>
      </c>
      <c r="V5" s="82">
        <v>659380.53</v>
      </c>
      <c r="W5" s="34" t="e">
        <f>#REF!-V5</f>
        <v>#REF!</v>
      </c>
      <c r="X5" s="34" t="e">
        <f>T5-A5</f>
        <v>#VALUE!</v>
      </c>
    </row>
    <row r="6" ht="39.75" customHeight="1" spans="1:22">
      <c r="A6" s="131" t="s">
        <v>467</v>
      </c>
      <c r="B6" s="132"/>
      <c r="C6" s="49"/>
      <c r="D6" s="133"/>
      <c r="J6" s="80"/>
      <c r="K6" s="80"/>
      <c r="L6" s="35"/>
      <c r="M6" s="35"/>
      <c r="N6" s="36"/>
      <c r="O6" s="37"/>
      <c r="P6" s="80"/>
      <c r="T6" s="81"/>
      <c r="U6" s="81"/>
      <c r="V6" s="82"/>
    </row>
    <row r="7" ht="39.75" customHeight="1" spans="1:22">
      <c r="A7" s="131" t="s">
        <v>468</v>
      </c>
      <c r="B7" s="132"/>
      <c r="C7" s="49"/>
      <c r="D7" s="133"/>
      <c r="J7" s="80"/>
      <c r="K7" s="80"/>
      <c r="L7" s="35"/>
      <c r="M7" s="35"/>
      <c r="N7" s="36"/>
      <c r="O7" s="37"/>
      <c r="P7" s="80"/>
      <c r="T7" s="81"/>
      <c r="U7" s="81"/>
      <c r="V7" s="82"/>
    </row>
    <row r="8" ht="39.75" customHeight="1" spans="1:22">
      <c r="A8" s="131" t="s">
        <v>469</v>
      </c>
      <c r="B8" s="132"/>
      <c r="C8" s="49"/>
      <c r="D8" s="133"/>
      <c r="J8" s="80"/>
      <c r="K8" s="80"/>
      <c r="L8" s="35"/>
      <c r="M8" s="35"/>
      <c r="N8" s="36"/>
      <c r="O8" s="37"/>
      <c r="P8" s="80"/>
      <c r="T8" s="81"/>
      <c r="U8" s="81"/>
      <c r="V8" s="82"/>
    </row>
    <row r="9" ht="39.75" customHeight="1" spans="1:22">
      <c r="A9" s="131" t="s">
        <v>470</v>
      </c>
      <c r="B9" s="132"/>
      <c r="C9" s="49"/>
      <c r="D9" s="133"/>
      <c r="J9" s="80"/>
      <c r="K9" s="80"/>
      <c r="L9" s="35"/>
      <c r="M9" s="35"/>
      <c r="N9" s="36"/>
      <c r="O9" s="37"/>
      <c r="P9" s="80"/>
      <c r="T9" s="81"/>
      <c r="U9" s="81"/>
      <c r="V9" s="82"/>
    </row>
    <row r="10" ht="39.75" customHeight="1" spans="1:22">
      <c r="A10" s="131" t="s">
        <v>83</v>
      </c>
      <c r="B10" s="132"/>
      <c r="C10" s="49"/>
      <c r="D10" s="133"/>
      <c r="J10" s="80"/>
      <c r="K10" s="80"/>
      <c r="L10" s="35"/>
      <c r="M10" s="35"/>
      <c r="N10" s="36"/>
      <c r="O10" s="37"/>
      <c r="P10" s="80"/>
      <c r="T10" s="81"/>
      <c r="U10" s="81"/>
      <c r="V10" s="82"/>
    </row>
    <row r="11" ht="39.75" customHeight="1" spans="1:22">
      <c r="A11" s="131" t="s">
        <v>471</v>
      </c>
      <c r="B11" s="134"/>
      <c r="C11" s="49"/>
      <c r="D11" s="80"/>
      <c r="J11" s="80"/>
      <c r="K11" s="80"/>
      <c r="L11" s="35"/>
      <c r="M11" s="35"/>
      <c r="N11" s="36"/>
      <c r="O11" s="37"/>
      <c r="P11" s="80"/>
      <c r="T11" s="81"/>
      <c r="U11" s="81"/>
      <c r="V11" s="82"/>
    </row>
    <row r="12" ht="39.75" customHeight="1" spans="1:23">
      <c r="A12" s="42" t="s">
        <v>455</v>
      </c>
      <c r="B12" s="132" t="s">
        <v>531</v>
      </c>
      <c r="F12" s="135" t="str">
        <f t="shared" ref="F12:H12" si="0">""</f>
        <v/>
      </c>
      <c r="G12" s="135" t="str">
        <f t="shared" si="0"/>
        <v/>
      </c>
      <c r="H12" s="135" t="str">
        <f t="shared" si="0"/>
        <v/>
      </c>
      <c r="L12" s="135" t="str">
        <f t="shared" ref="L12:N12" si="1">""</f>
        <v/>
      </c>
      <c r="M12" s="139" t="str">
        <f t="shared" si="1"/>
        <v/>
      </c>
      <c r="N12" s="135" t="str">
        <f t="shared" si="1"/>
        <v/>
      </c>
      <c r="V12" s="140" t="e">
        <f>V13+#REF!+#REF!+#REF!+#REF!+#REF!+#REF!+#REF!+#REF!+#REF!+#REF!+#REF!+#REF!+#REF!+#REF!+#REF!+#REF!+#REF!+#REF!+#REF!+#REF!</f>
        <v>#REF!</v>
      </c>
      <c r="W12" s="140" t="e">
        <f>W13+#REF!+#REF!+#REF!+#REF!+#REF!+#REF!+#REF!+#REF!+#REF!+#REF!+#REF!+#REF!+#REF!+#REF!+#REF!+#REF!+#REF!+#REF!+#REF!+#REF!</f>
        <v>#REF!</v>
      </c>
    </row>
    <row r="13" ht="19.5" customHeight="1" spans="2:24">
      <c r="B13" s="136" t="s">
        <v>533</v>
      </c>
      <c r="P13" s="80"/>
      <c r="T13" s="81" t="s">
        <v>92</v>
      </c>
      <c r="U13" s="81" t="s">
        <v>93</v>
      </c>
      <c r="V13" s="82">
        <v>19998</v>
      </c>
      <c r="W13" s="34" t="e">
        <f>#REF!-V13</f>
        <v>#REF!</v>
      </c>
      <c r="X13" s="34">
        <f t="shared" ref="X13:X15" si="2">T13-A13</f>
        <v>232</v>
      </c>
    </row>
    <row r="14" ht="19.5" customHeight="1" spans="16:24">
      <c r="P14" s="80"/>
      <c r="T14" s="81" t="s">
        <v>94</v>
      </c>
      <c r="U14" s="81" t="s">
        <v>95</v>
      </c>
      <c r="V14" s="82">
        <v>19998</v>
      </c>
      <c r="W14" s="34" t="e">
        <f>#REF!-V14</f>
        <v>#REF!</v>
      </c>
      <c r="X14" s="34">
        <f t="shared" si="2"/>
        <v>23203</v>
      </c>
    </row>
    <row r="15" ht="19.5" customHeight="1" spans="16:24">
      <c r="P15" s="80"/>
      <c r="T15" s="81" t="s">
        <v>96</v>
      </c>
      <c r="U15" s="81" t="s">
        <v>97</v>
      </c>
      <c r="V15" s="82">
        <v>19998</v>
      </c>
      <c r="W15" s="34" t="e">
        <f>#REF!-V15</f>
        <v>#REF!</v>
      </c>
      <c r="X15" s="34">
        <f t="shared" si="2"/>
        <v>2320301</v>
      </c>
    </row>
    <row r="16" ht="19.5" customHeight="1" spans="16:16">
      <c r="P16" s="80"/>
    </row>
    <row r="17" s="34" customFormat="1" ht="19.5" customHeight="1" spans="16:16">
      <c r="P17" s="80"/>
    </row>
    <row r="18" s="34" customFormat="1" ht="19.5" customHeight="1" spans="16:16">
      <c r="P18" s="80"/>
    </row>
    <row r="19" s="34" customFormat="1" ht="19.5" customHeight="1" spans="16:16">
      <c r="P19" s="80"/>
    </row>
    <row r="20" s="34" customFormat="1" ht="19.5" customHeight="1" spans="16:16">
      <c r="P20" s="80"/>
    </row>
    <row r="21" s="34" customFormat="1" ht="19.5" customHeight="1" spans="16:16">
      <c r="P21" s="80"/>
    </row>
    <row r="22" s="34" customFormat="1" ht="19.5" customHeight="1" spans="16:16">
      <c r="P22" s="80"/>
    </row>
    <row r="23" s="34" customFormat="1" ht="19.5" customHeight="1" spans="16:16">
      <c r="P23" s="80"/>
    </row>
    <row r="24" s="34" customFormat="1" ht="19.5" customHeight="1" spans="16:16">
      <c r="P24" s="80"/>
    </row>
    <row r="25" s="34" customFormat="1" ht="19.5" customHeight="1" spans="16:16">
      <c r="P25" s="80"/>
    </row>
    <row r="26" s="34" customFormat="1" ht="19.5" customHeight="1" spans="16:16">
      <c r="P26" s="80"/>
    </row>
    <row r="27" s="34" customFormat="1" ht="19.5" customHeight="1" spans="16:16">
      <c r="P27" s="80"/>
    </row>
    <row r="28" s="34" customFormat="1" ht="19.5" customHeight="1" spans="16:16">
      <c r="P28" s="80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I5" sqref="I5"/>
    </sheetView>
  </sheetViews>
  <sheetFormatPr defaultColWidth="0" defaultRowHeight="15.75" outlineLevelCol="4"/>
  <cols>
    <col min="1" max="2" width="37.625" style="108" customWidth="1"/>
    <col min="3" max="3" width="8" style="108"/>
    <col min="4" max="4" width="7.875" style="108"/>
    <col min="5" max="5" width="8.5" style="108" hidden="1" customWidth="1"/>
    <col min="6" max="6" width="7.875" style="108" hidden="1" customWidth="1"/>
    <col min="7" max="254" width="7.875" style="108" customWidth="1"/>
    <col min="255" max="255" width="35.75" style="108" customWidth="1"/>
    <col min="256" max="16384" width="9" style="108" hidden="1"/>
  </cols>
  <sheetData>
    <row r="1" ht="27" customHeight="1" spans="1:2">
      <c r="A1" s="109"/>
      <c r="B1" s="110"/>
    </row>
    <row r="2" ht="39.95" customHeight="1" spans="1:2">
      <c r="A2" s="111" t="s">
        <v>555</v>
      </c>
      <c r="B2" s="112"/>
    </row>
    <row r="3" s="104" customFormat="1" ht="18.75" customHeight="1" spans="1:2">
      <c r="A3" s="113"/>
      <c r="B3" s="114" t="s">
        <v>457</v>
      </c>
    </row>
    <row r="4" s="105" customFormat="1" ht="53.25" customHeight="1" spans="1:3">
      <c r="A4" s="115" t="s">
        <v>525</v>
      </c>
      <c r="B4" s="116" t="s">
        <v>505</v>
      </c>
      <c r="C4" s="117"/>
    </row>
    <row r="5" s="106" customFormat="1" ht="53.25" customHeight="1" spans="1:3">
      <c r="A5" s="118"/>
      <c r="B5" s="118"/>
      <c r="C5" s="119"/>
    </row>
    <row r="6" s="104" customFormat="1" ht="53.25" customHeight="1" spans="1:5">
      <c r="A6" s="118"/>
      <c r="B6" s="118"/>
      <c r="C6" s="120"/>
      <c r="E6" s="104">
        <v>988753</v>
      </c>
    </row>
    <row r="7" s="104" customFormat="1" ht="53.25" customHeight="1" spans="1:5">
      <c r="A7" s="118"/>
      <c r="B7" s="118"/>
      <c r="C7" s="120"/>
      <c r="E7" s="104">
        <v>822672</v>
      </c>
    </row>
    <row r="8" s="107" customFormat="1" ht="53.25" customHeight="1" spans="1:3">
      <c r="A8" s="121" t="s">
        <v>455</v>
      </c>
      <c r="B8" s="122">
        <v>0</v>
      </c>
      <c r="C8" s="123"/>
    </row>
    <row r="9" spans="2:2">
      <c r="B9" s="124" t="s">
        <v>533</v>
      </c>
    </row>
  </sheetData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opLeftCell="A31" workbookViewId="0">
      <selection activeCell="C41" sqref="C41"/>
    </sheetView>
  </sheetViews>
  <sheetFormatPr defaultColWidth="9" defaultRowHeight="15.75" outlineLevelCol="4"/>
  <cols>
    <col min="1" max="1" width="17.125" style="87" customWidth="1"/>
    <col min="2" max="2" width="36.875" style="87" customWidth="1"/>
    <col min="3" max="3" width="17.25" style="88" customWidth="1"/>
    <col min="4" max="16384" width="9" style="87"/>
  </cols>
  <sheetData>
    <row r="1" ht="22.5" customHeight="1" spans="1:1">
      <c r="A1" s="83"/>
    </row>
    <row r="2" ht="24.75" customHeight="1" spans="1:3">
      <c r="A2" s="89" t="s">
        <v>556</v>
      </c>
      <c r="B2" s="90"/>
      <c r="C2" s="90"/>
    </row>
    <row r="3" s="83" customFormat="1" ht="24" customHeight="1" spans="3:3">
      <c r="C3" s="91" t="s">
        <v>48</v>
      </c>
    </row>
    <row r="4" s="84" customFormat="1" ht="33" customHeight="1" spans="1:3">
      <c r="A4" s="92" t="s">
        <v>331</v>
      </c>
      <c r="B4" s="92" t="s">
        <v>332</v>
      </c>
      <c r="C4" s="93" t="s">
        <v>24</v>
      </c>
    </row>
    <row r="5" s="84" customFormat="1" ht="24.75" customHeight="1" spans="1:3">
      <c r="A5" s="94">
        <v>102</v>
      </c>
      <c r="B5" s="47" t="s">
        <v>557</v>
      </c>
      <c r="C5" s="48">
        <v>57760</v>
      </c>
    </row>
    <row r="6" s="85" customFormat="1" ht="24.75" customHeight="1" spans="1:3">
      <c r="A6" s="95">
        <v>10201</v>
      </c>
      <c r="B6" s="53" t="s">
        <v>558</v>
      </c>
      <c r="C6" s="48">
        <v>36500</v>
      </c>
    </row>
    <row r="7" s="86" customFormat="1" ht="24.75" customHeight="1" spans="1:5">
      <c r="A7" s="96">
        <v>1020101</v>
      </c>
      <c r="B7" s="97" t="s">
        <v>559</v>
      </c>
      <c r="C7" s="58">
        <v>25000</v>
      </c>
      <c r="E7" s="98"/>
    </row>
    <row r="8" s="86" customFormat="1" ht="24.75" customHeight="1" spans="1:5">
      <c r="A8" s="96">
        <v>1020102</v>
      </c>
      <c r="B8" s="97" t="s">
        <v>560</v>
      </c>
      <c r="C8" s="61">
        <v>11400</v>
      </c>
      <c r="E8" s="98"/>
    </row>
    <row r="9" s="83" customFormat="1" ht="24.75" customHeight="1" spans="1:3">
      <c r="A9" s="96">
        <v>1020103</v>
      </c>
      <c r="B9" s="97" t="s">
        <v>561</v>
      </c>
      <c r="C9" s="61">
        <v>100</v>
      </c>
    </row>
    <row r="10" s="84" customFormat="1" ht="24.75" customHeight="1" spans="1:3">
      <c r="A10" s="96">
        <v>1020199</v>
      </c>
      <c r="B10" s="97" t="s">
        <v>562</v>
      </c>
      <c r="C10" s="61"/>
    </row>
    <row r="11" s="83" customFormat="1" ht="24.75" customHeight="1" spans="1:5">
      <c r="A11" s="95">
        <v>10202</v>
      </c>
      <c r="B11" s="53" t="s">
        <v>563</v>
      </c>
      <c r="C11" s="48"/>
      <c r="E11" s="99"/>
    </row>
    <row r="12" s="83" customFormat="1" ht="24.75" customHeight="1" spans="1:3">
      <c r="A12" s="96">
        <v>1020201</v>
      </c>
      <c r="B12" s="97" t="s">
        <v>564</v>
      </c>
      <c r="C12" s="58"/>
    </row>
    <row r="13" s="84" customFormat="1" ht="24.75" customHeight="1" spans="1:3">
      <c r="A13" s="96">
        <v>1020203</v>
      </c>
      <c r="B13" s="97" t="s">
        <v>565</v>
      </c>
      <c r="C13" s="58"/>
    </row>
    <row r="14" s="83" customFormat="1" ht="24.75" customHeight="1" spans="1:5">
      <c r="A14" s="96">
        <v>1020299</v>
      </c>
      <c r="B14" s="97" t="s">
        <v>566</v>
      </c>
      <c r="C14" s="48"/>
      <c r="E14" s="99"/>
    </row>
    <row r="15" s="83" customFormat="1" ht="24.75" customHeight="1" spans="1:3">
      <c r="A15" s="95">
        <v>10203</v>
      </c>
      <c r="B15" s="53" t="s">
        <v>567</v>
      </c>
      <c r="C15" s="48"/>
    </row>
    <row r="16" s="84" customFormat="1" ht="24.75" customHeight="1" spans="1:3">
      <c r="A16" s="96">
        <v>1020301</v>
      </c>
      <c r="B16" s="97" t="s">
        <v>568</v>
      </c>
      <c r="C16" s="48"/>
    </row>
    <row r="17" s="83" customFormat="1" ht="24.75" customHeight="1" spans="1:5">
      <c r="A17" s="96">
        <v>1020303</v>
      </c>
      <c r="B17" s="97" t="s">
        <v>569</v>
      </c>
      <c r="C17" s="48"/>
      <c r="E17" s="99"/>
    </row>
    <row r="18" s="83" customFormat="1" ht="24.75" customHeight="1" spans="1:5">
      <c r="A18" s="96">
        <v>1020399</v>
      </c>
      <c r="B18" s="97" t="s">
        <v>570</v>
      </c>
      <c r="C18" s="48"/>
      <c r="E18" s="99"/>
    </row>
    <row r="19" s="83" customFormat="1" ht="24.75" customHeight="1" spans="1:5">
      <c r="A19" s="95">
        <v>10204</v>
      </c>
      <c r="B19" s="53" t="s">
        <v>571</v>
      </c>
      <c r="C19" s="48"/>
      <c r="E19" s="99"/>
    </row>
    <row r="20" s="83" customFormat="1" ht="24.75" customHeight="1" spans="1:3">
      <c r="A20" s="96">
        <v>1020401</v>
      </c>
      <c r="B20" s="97" t="s">
        <v>572</v>
      </c>
      <c r="C20" s="48"/>
    </row>
    <row r="21" s="84" customFormat="1" ht="24.75" customHeight="1" spans="1:3">
      <c r="A21" s="96">
        <v>1020403</v>
      </c>
      <c r="B21" s="97" t="s">
        <v>573</v>
      </c>
      <c r="C21" s="48"/>
    </row>
    <row r="22" s="83" customFormat="1" ht="24.75" customHeight="1" spans="1:5">
      <c r="A22" s="95">
        <v>10205</v>
      </c>
      <c r="B22" s="53" t="s">
        <v>574</v>
      </c>
      <c r="C22" s="48"/>
      <c r="E22" s="99"/>
    </row>
    <row r="23" s="83" customFormat="1" ht="24.75" customHeight="1" spans="1:3">
      <c r="A23" s="96">
        <v>1020501</v>
      </c>
      <c r="B23" s="97" t="s">
        <v>575</v>
      </c>
      <c r="C23" s="48"/>
    </row>
    <row r="24" s="84" customFormat="1" ht="24.75" customHeight="1" spans="1:3">
      <c r="A24" s="96">
        <v>1020503</v>
      </c>
      <c r="B24" s="97" t="s">
        <v>576</v>
      </c>
      <c r="C24" s="48"/>
    </row>
    <row r="25" s="84" customFormat="1" ht="24.75" customHeight="1" spans="1:3">
      <c r="A25" s="95">
        <v>10210</v>
      </c>
      <c r="B25" s="53" t="s">
        <v>577</v>
      </c>
      <c r="C25" s="48">
        <v>1498</v>
      </c>
    </row>
    <row r="26" ht="14.25" spans="1:3">
      <c r="A26" s="96">
        <v>1021001</v>
      </c>
      <c r="B26" s="97" t="s">
        <v>578</v>
      </c>
      <c r="C26" s="58">
        <v>330</v>
      </c>
    </row>
    <row r="27" ht="14.25" spans="1:3">
      <c r="A27" s="96">
        <v>1021002</v>
      </c>
      <c r="B27" s="97" t="s">
        <v>579</v>
      </c>
      <c r="C27" s="58">
        <v>1127</v>
      </c>
    </row>
    <row r="28" ht="14.25" spans="1:3">
      <c r="A28" s="96">
        <v>1021003</v>
      </c>
      <c r="B28" s="97" t="s">
        <v>580</v>
      </c>
      <c r="C28" s="58">
        <v>41</v>
      </c>
    </row>
    <row r="29" ht="14.25" spans="1:3">
      <c r="A29" s="96">
        <v>1021099</v>
      </c>
      <c r="B29" s="97" t="s">
        <v>581</v>
      </c>
      <c r="C29" s="48"/>
    </row>
    <row r="30" ht="15" spans="1:3">
      <c r="A30" s="95">
        <v>10211</v>
      </c>
      <c r="B30" s="53" t="s">
        <v>582</v>
      </c>
      <c r="C30" s="48">
        <v>19708</v>
      </c>
    </row>
    <row r="31" ht="14.25" spans="1:3">
      <c r="A31" s="96">
        <v>1021101</v>
      </c>
      <c r="B31" s="97" t="s">
        <v>583</v>
      </c>
      <c r="C31" s="58">
        <v>8378</v>
      </c>
    </row>
    <row r="32" ht="14.25" spans="1:3">
      <c r="A32" s="96">
        <v>1021102</v>
      </c>
      <c r="B32" s="97" t="s">
        <v>584</v>
      </c>
      <c r="C32" s="58">
        <v>11200</v>
      </c>
    </row>
    <row r="33" ht="14.25" spans="1:3">
      <c r="A33" s="96">
        <v>1021103</v>
      </c>
      <c r="B33" s="97" t="s">
        <v>585</v>
      </c>
      <c r="C33" s="58">
        <v>130</v>
      </c>
    </row>
    <row r="34" ht="15" spans="1:3">
      <c r="A34" s="95">
        <v>10212</v>
      </c>
      <c r="B34" s="53" t="s">
        <v>586</v>
      </c>
      <c r="C34" s="48"/>
    </row>
    <row r="35" ht="14.25" spans="1:3">
      <c r="A35" s="96">
        <v>1021201</v>
      </c>
      <c r="B35" s="97" t="s">
        <v>587</v>
      </c>
      <c r="C35" s="48"/>
    </row>
    <row r="36" ht="14.25" spans="1:3">
      <c r="A36" s="96">
        <v>1021202</v>
      </c>
      <c r="B36" s="97" t="s">
        <v>588</v>
      </c>
      <c r="C36" s="48"/>
    </row>
    <row r="37" ht="14.25" spans="1:3">
      <c r="A37" s="96">
        <v>1021203</v>
      </c>
      <c r="B37" s="97" t="s">
        <v>589</v>
      </c>
      <c r="C37" s="48"/>
    </row>
    <row r="38" ht="15" spans="1:3">
      <c r="A38" s="94">
        <v>110</v>
      </c>
      <c r="B38" s="47" t="s">
        <v>590</v>
      </c>
      <c r="C38" s="48">
        <v>47022</v>
      </c>
    </row>
    <row r="39" ht="14.25" spans="1:3">
      <c r="A39" s="95">
        <v>11008</v>
      </c>
      <c r="B39" s="100" t="s">
        <v>591</v>
      </c>
      <c r="C39" s="48">
        <v>47022</v>
      </c>
    </row>
    <row r="40" ht="14.25" spans="1:3">
      <c r="A40" s="96">
        <v>1100803</v>
      </c>
      <c r="B40" s="97" t="s">
        <v>592</v>
      </c>
      <c r="C40" s="48">
        <v>47022</v>
      </c>
    </row>
    <row r="41" ht="14.25" spans="1:3">
      <c r="A41" s="101" t="s">
        <v>593</v>
      </c>
      <c r="B41" s="102"/>
      <c r="C41" s="103">
        <v>104782</v>
      </c>
    </row>
  </sheetData>
  <mergeCells count="2">
    <mergeCell ref="A2:C2"/>
    <mergeCell ref="A41:B41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topLeftCell="A22" workbookViewId="0">
      <selection activeCell="C40" sqref="C40"/>
    </sheetView>
  </sheetViews>
  <sheetFormatPr defaultColWidth="7" defaultRowHeight="15"/>
  <cols>
    <col min="1" max="1" width="15.625" style="32" customWidth="1"/>
    <col min="2" max="2" width="46.625" style="29" customWidth="1"/>
    <col min="3" max="3" width="13" style="33" customWidth="1"/>
    <col min="4" max="4" width="10.375" style="29" hidden="1" customWidth="1"/>
    <col min="5" max="5" width="9.625" style="34" hidden="1" customWidth="1"/>
    <col min="6" max="6" width="8.125" style="34" hidden="1" customWidth="1"/>
    <col min="7" max="7" width="9.625" style="35" hidden="1" customWidth="1"/>
    <col min="8" max="8" width="17.5" style="35" hidden="1" customWidth="1"/>
    <col min="9" max="9" width="12.5" style="36" hidden="1" customWidth="1"/>
    <col min="10" max="10" width="7" style="37" hidden="1" customWidth="1"/>
    <col min="11" max="12" width="7" style="34" hidden="1" customWidth="1"/>
    <col min="13" max="13" width="13.875" style="34" hidden="1" customWidth="1"/>
    <col min="14" max="14" width="7.875" style="34" hidden="1" customWidth="1"/>
    <col min="15" max="15" width="9.5" style="34" hidden="1" customWidth="1"/>
    <col min="16" max="16" width="6.875" style="34" hidden="1" customWidth="1"/>
    <col min="17" max="17" width="9" style="34" hidden="1" customWidth="1"/>
    <col min="18" max="18" width="5.875" style="34" hidden="1" customWidth="1"/>
    <col min="19" max="19" width="5.25" style="34" hidden="1" customWidth="1"/>
    <col min="20" max="20" width="6.5" style="34" hidden="1" customWidth="1"/>
    <col min="21" max="22" width="7" style="34" hidden="1" customWidth="1"/>
    <col min="23" max="23" width="10.625" style="34" hidden="1" customWidth="1"/>
    <col min="24" max="24" width="10.5" style="34" hidden="1" customWidth="1"/>
    <col min="25" max="25" width="7" style="34" hidden="1" customWidth="1"/>
    <col min="26" max="16384" width="7" style="34"/>
  </cols>
  <sheetData>
    <row r="1" ht="21.75" customHeight="1" spans="1:1">
      <c r="A1" s="9"/>
    </row>
    <row r="2" ht="22.5" spans="1:9">
      <c r="A2" s="38" t="s">
        <v>594</v>
      </c>
      <c r="B2" s="39"/>
      <c r="C2" s="40"/>
      <c r="G2" s="34"/>
      <c r="H2" s="34"/>
      <c r="I2" s="34"/>
    </row>
    <row r="3" s="29" customFormat="1" ht="21" customHeight="1" spans="1:13">
      <c r="A3" s="32"/>
      <c r="C3" s="41" t="s">
        <v>48</v>
      </c>
      <c r="E3" s="29">
        <v>12.11</v>
      </c>
      <c r="G3" s="29">
        <v>12.22</v>
      </c>
      <c r="J3" s="33"/>
      <c r="M3" s="29">
        <v>1.2</v>
      </c>
    </row>
    <row r="4" s="29" customFormat="1" ht="27" customHeight="1" spans="1:15">
      <c r="A4" s="42" t="s">
        <v>331</v>
      </c>
      <c r="B4" s="43" t="s">
        <v>332</v>
      </c>
      <c r="C4" s="44" t="s">
        <v>24</v>
      </c>
      <c r="G4" s="45" t="s">
        <v>49</v>
      </c>
      <c r="H4" s="45" t="s">
        <v>50</v>
      </c>
      <c r="I4" s="45" t="s">
        <v>51</v>
      </c>
      <c r="J4" s="33"/>
      <c r="M4" s="45" t="s">
        <v>49</v>
      </c>
      <c r="N4" s="67" t="s">
        <v>50</v>
      </c>
      <c r="O4" s="45" t="s">
        <v>51</v>
      </c>
    </row>
    <row r="5" s="29" customFormat="1" ht="26.25" customHeight="1" spans="1:25">
      <c r="A5" s="46">
        <v>209</v>
      </c>
      <c r="B5" s="47" t="s">
        <v>595</v>
      </c>
      <c r="C5" s="48">
        <v>77693</v>
      </c>
      <c r="D5" s="49">
        <v>105429</v>
      </c>
      <c r="E5" s="50">
        <v>595734.14</v>
      </c>
      <c r="F5" s="29">
        <f>104401+13602</f>
        <v>118003</v>
      </c>
      <c r="G5" s="51" t="s">
        <v>54</v>
      </c>
      <c r="H5" s="51" t="s">
        <v>55</v>
      </c>
      <c r="I5" s="68">
        <v>596221.15</v>
      </c>
      <c r="J5" s="33">
        <f t="shared" ref="J5:J10" si="0">G5-A5</f>
        <v>-8</v>
      </c>
      <c r="K5" s="49">
        <f t="shared" ref="K5:K10" si="1">I5-C5</f>
        <v>518528.15</v>
      </c>
      <c r="L5" s="49">
        <v>75943</v>
      </c>
      <c r="M5" s="51" t="s">
        <v>54</v>
      </c>
      <c r="N5" s="51" t="s">
        <v>55</v>
      </c>
      <c r="O5" s="68">
        <v>643048.95</v>
      </c>
      <c r="P5" s="33">
        <f t="shared" ref="P5:P10" si="2">M5-A5</f>
        <v>-8</v>
      </c>
      <c r="Q5" s="49">
        <f t="shared" ref="Q5:Q10" si="3">O5-C5</f>
        <v>565355.95</v>
      </c>
      <c r="S5" s="29">
        <v>717759</v>
      </c>
      <c r="U5" s="73" t="s">
        <v>54</v>
      </c>
      <c r="V5" s="73" t="s">
        <v>55</v>
      </c>
      <c r="W5" s="74">
        <v>659380.53</v>
      </c>
      <c r="X5" s="29">
        <f t="shared" ref="X5:X10" si="4">C5-W5</f>
        <v>-581687.53</v>
      </c>
      <c r="Y5" s="29">
        <f t="shared" ref="Y5:Y10" si="5">U5-A5</f>
        <v>-8</v>
      </c>
    </row>
    <row r="6" s="30" customFormat="1" ht="26.25" customHeight="1" spans="1:25">
      <c r="A6" s="52">
        <v>20901</v>
      </c>
      <c r="B6" s="53" t="s">
        <v>596</v>
      </c>
      <c r="C6" s="48">
        <v>63000</v>
      </c>
      <c r="D6" s="54"/>
      <c r="E6" s="54">
        <v>7616.62</v>
      </c>
      <c r="G6" s="55" t="s">
        <v>57</v>
      </c>
      <c r="H6" s="55" t="s">
        <v>58</v>
      </c>
      <c r="I6" s="69">
        <v>7616.62</v>
      </c>
      <c r="J6" s="70">
        <f t="shared" si="0"/>
        <v>-800</v>
      </c>
      <c r="K6" s="54">
        <f t="shared" si="1"/>
        <v>-55383.38</v>
      </c>
      <c r="L6" s="54"/>
      <c r="M6" s="55" t="s">
        <v>57</v>
      </c>
      <c r="N6" s="55" t="s">
        <v>58</v>
      </c>
      <c r="O6" s="69">
        <v>7749.58</v>
      </c>
      <c r="P6" s="70">
        <f t="shared" si="2"/>
        <v>-800</v>
      </c>
      <c r="Q6" s="54">
        <f t="shared" si="3"/>
        <v>-55250.42</v>
      </c>
      <c r="U6" s="75" t="s">
        <v>57</v>
      </c>
      <c r="V6" s="75" t="s">
        <v>58</v>
      </c>
      <c r="W6" s="76">
        <v>8475.47</v>
      </c>
      <c r="X6" s="30">
        <f t="shared" si="4"/>
        <v>54524.53</v>
      </c>
      <c r="Y6" s="30">
        <f t="shared" si="5"/>
        <v>-800</v>
      </c>
    </row>
    <row r="7" s="31" customFormat="1" ht="26.25" customHeight="1" spans="1:25">
      <c r="A7" s="56">
        <v>2090101</v>
      </c>
      <c r="B7" s="57" t="s">
        <v>597</v>
      </c>
      <c r="C7" s="58">
        <v>60000</v>
      </c>
      <c r="D7" s="59"/>
      <c r="E7" s="59">
        <v>3922.87</v>
      </c>
      <c r="G7" s="60" t="s">
        <v>60</v>
      </c>
      <c r="H7" s="60" t="s">
        <v>61</v>
      </c>
      <c r="I7" s="71">
        <v>3922.87</v>
      </c>
      <c r="J7" s="72">
        <f t="shared" si="0"/>
        <v>-80000</v>
      </c>
      <c r="K7" s="59">
        <f t="shared" si="1"/>
        <v>-56077.13</v>
      </c>
      <c r="L7" s="59">
        <v>750</v>
      </c>
      <c r="M7" s="60" t="s">
        <v>60</v>
      </c>
      <c r="N7" s="60" t="s">
        <v>61</v>
      </c>
      <c r="O7" s="71">
        <v>4041.81</v>
      </c>
      <c r="P7" s="72">
        <f t="shared" si="2"/>
        <v>-80000</v>
      </c>
      <c r="Q7" s="59">
        <f t="shared" si="3"/>
        <v>-55958.19</v>
      </c>
      <c r="U7" s="77" t="s">
        <v>60</v>
      </c>
      <c r="V7" s="77" t="s">
        <v>61</v>
      </c>
      <c r="W7" s="78">
        <v>4680.94</v>
      </c>
      <c r="X7" s="31">
        <f t="shared" si="4"/>
        <v>55319.06</v>
      </c>
      <c r="Y7" s="31">
        <f t="shared" si="5"/>
        <v>-80000</v>
      </c>
    </row>
    <row r="8" s="29" customFormat="1" ht="26.25" customHeight="1" spans="1:25">
      <c r="A8" s="56">
        <v>2090103</v>
      </c>
      <c r="B8" s="57" t="s">
        <v>598</v>
      </c>
      <c r="C8" s="61">
        <v>3000</v>
      </c>
      <c r="D8" s="62"/>
      <c r="E8" s="62">
        <v>135.6</v>
      </c>
      <c r="G8" s="51" t="s">
        <v>84</v>
      </c>
      <c r="H8" s="51" t="s">
        <v>85</v>
      </c>
      <c r="I8" s="68">
        <v>135.6</v>
      </c>
      <c r="J8" s="33">
        <f t="shared" si="0"/>
        <v>-79904</v>
      </c>
      <c r="K8" s="49">
        <f t="shared" si="1"/>
        <v>-2864.4</v>
      </c>
      <c r="L8" s="49"/>
      <c r="M8" s="51" t="s">
        <v>84</v>
      </c>
      <c r="N8" s="51" t="s">
        <v>85</v>
      </c>
      <c r="O8" s="68">
        <v>135.6</v>
      </c>
      <c r="P8" s="33">
        <f t="shared" si="2"/>
        <v>-79904</v>
      </c>
      <c r="Q8" s="49">
        <f t="shared" si="3"/>
        <v>-2864.4</v>
      </c>
      <c r="U8" s="73" t="s">
        <v>84</v>
      </c>
      <c r="V8" s="73" t="s">
        <v>85</v>
      </c>
      <c r="W8" s="74">
        <v>135.6</v>
      </c>
      <c r="X8" s="29">
        <f t="shared" si="4"/>
        <v>2864.4</v>
      </c>
      <c r="Y8" s="29">
        <f t="shared" si="5"/>
        <v>-79904</v>
      </c>
    </row>
    <row r="9" s="29" customFormat="1" ht="26.25" customHeight="1" spans="1:25">
      <c r="A9" s="56">
        <v>2090199</v>
      </c>
      <c r="B9" s="57" t="s">
        <v>599</v>
      </c>
      <c r="C9" s="63"/>
      <c r="D9" s="49"/>
      <c r="E9" s="49">
        <v>7616.62</v>
      </c>
      <c r="G9" s="51" t="s">
        <v>57</v>
      </c>
      <c r="H9" s="51" t="s">
        <v>58</v>
      </c>
      <c r="I9" s="68">
        <v>7616.62</v>
      </c>
      <c r="J9" s="33">
        <f t="shared" si="0"/>
        <v>-2070098</v>
      </c>
      <c r="K9" s="49">
        <f t="shared" si="1"/>
        <v>7616.62</v>
      </c>
      <c r="L9" s="49"/>
      <c r="M9" s="51" t="s">
        <v>57</v>
      </c>
      <c r="N9" s="51" t="s">
        <v>58</v>
      </c>
      <c r="O9" s="68">
        <v>7749.58</v>
      </c>
      <c r="P9" s="33">
        <f t="shared" si="2"/>
        <v>-2070098</v>
      </c>
      <c r="Q9" s="49">
        <f t="shared" si="3"/>
        <v>7749.58</v>
      </c>
      <c r="U9" s="73" t="s">
        <v>57</v>
      </c>
      <c r="V9" s="73" t="s">
        <v>58</v>
      </c>
      <c r="W9" s="74">
        <v>8475.47</v>
      </c>
      <c r="X9" s="29">
        <f t="shared" si="4"/>
        <v>-8475.47</v>
      </c>
      <c r="Y9" s="29">
        <f t="shared" si="5"/>
        <v>-2070098</v>
      </c>
    </row>
    <row r="10" s="29" customFormat="1" ht="26.25" customHeight="1" spans="1:25">
      <c r="A10" s="52">
        <v>20902</v>
      </c>
      <c r="B10" s="53" t="s">
        <v>600</v>
      </c>
      <c r="C10" s="48"/>
      <c r="D10" s="49"/>
      <c r="E10" s="49">
        <v>3922.87</v>
      </c>
      <c r="G10" s="51" t="s">
        <v>60</v>
      </c>
      <c r="H10" s="51" t="s">
        <v>61</v>
      </c>
      <c r="I10" s="68">
        <v>3922.87</v>
      </c>
      <c r="J10" s="33">
        <f t="shared" si="0"/>
        <v>1989199</v>
      </c>
      <c r="K10" s="49">
        <f t="shared" si="1"/>
        <v>3922.87</v>
      </c>
      <c r="L10" s="49">
        <v>750</v>
      </c>
      <c r="M10" s="51" t="s">
        <v>60</v>
      </c>
      <c r="N10" s="51" t="s">
        <v>61</v>
      </c>
      <c r="O10" s="68">
        <v>4041.81</v>
      </c>
      <c r="P10" s="33">
        <f t="shared" si="2"/>
        <v>1989199</v>
      </c>
      <c r="Q10" s="49">
        <f t="shared" si="3"/>
        <v>4041.81</v>
      </c>
      <c r="U10" s="73" t="s">
        <v>60</v>
      </c>
      <c r="V10" s="73" t="s">
        <v>61</v>
      </c>
      <c r="W10" s="74">
        <v>4680.94</v>
      </c>
      <c r="X10" s="29">
        <f t="shared" si="4"/>
        <v>-4680.94</v>
      </c>
      <c r="Y10" s="29">
        <f t="shared" si="5"/>
        <v>1989199</v>
      </c>
    </row>
    <row r="11" s="29" customFormat="1" ht="26.25" customHeight="1" spans="1:23">
      <c r="A11" s="56">
        <v>2090201</v>
      </c>
      <c r="B11" s="57" t="s">
        <v>601</v>
      </c>
      <c r="C11" s="48"/>
      <c r="D11" s="49"/>
      <c r="E11" s="49"/>
      <c r="G11" s="51"/>
      <c r="H11" s="51"/>
      <c r="I11" s="68"/>
      <c r="J11" s="33"/>
      <c r="K11" s="49"/>
      <c r="L11" s="49"/>
      <c r="M11" s="51"/>
      <c r="N11" s="51"/>
      <c r="O11" s="68"/>
      <c r="P11" s="33"/>
      <c r="Q11" s="49"/>
      <c r="U11" s="73"/>
      <c r="V11" s="73"/>
      <c r="W11" s="74"/>
    </row>
    <row r="12" s="29" customFormat="1" ht="26.25" customHeight="1" spans="1:23">
      <c r="A12" s="56">
        <v>2090202</v>
      </c>
      <c r="B12" s="57" t="s">
        <v>602</v>
      </c>
      <c r="C12" s="48"/>
      <c r="D12" s="49"/>
      <c r="E12" s="49"/>
      <c r="G12" s="51"/>
      <c r="H12" s="51"/>
      <c r="I12" s="68"/>
      <c r="J12" s="33"/>
      <c r="K12" s="49"/>
      <c r="L12" s="49"/>
      <c r="M12" s="51"/>
      <c r="N12" s="51"/>
      <c r="O12" s="68"/>
      <c r="P12" s="33"/>
      <c r="Q12" s="49"/>
      <c r="U12" s="73"/>
      <c r="V12" s="73"/>
      <c r="W12" s="74"/>
    </row>
    <row r="13" s="29" customFormat="1" ht="26.25" customHeight="1" spans="1:23">
      <c r="A13" s="56">
        <v>2090299</v>
      </c>
      <c r="B13" s="57" t="s">
        <v>603</v>
      </c>
      <c r="C13" s="48"/>
      <c r="D13" s="49"/>
      <c r="E13" s="49"/>
      <c r="G13" s="51"/>
      <c r="H13" s="51"/>
      <c r="I13" s="68"/>
      <c r="J13" s="33"/>
      <c r="K13" s="49"/>
      <c r="L13" s="49"/>
      <c r="M13" s="51"/>
      <c r="N13" s="51"/>
      <c r="O13" s="68"/>
      <c r="P13" s="33"/>
      <c r="Q13" s="49"/>
      <c r="U13" s="73"/>
      <c r="V13" s="73"/>
      <c r="W13" s="74"/>
    </row>
    <row r="14" s="29" customFormat="1" ht="26.25" customHeight="1" spans="1:25">
      <c r="A14" s="52">
        <v>20903</v>
      </c>
      <c r="B14" s="53" t="s">
        <v>604</v>
      </c>
      <c r="C14" s="48"/>
      <c r="D14" s="62"/>
      <c r="E14" s="62">
        <v>135.6</v>
      </c>
      <c r="G14" s="51" t="s">
        <v>84</v>
      </c>
      <c r="H14" s="51" t="s">
        <v>85</v>
      </c>
      <c r="I14" s="68">
        <v>135.6</v>
      </c>
      <c r="J14" s="33">
        <f t="shared" ref="J14:J24" si="6">G14-A14</f>
        <v>1989296</v>
      </c>
      <c r="K14" s="49">
        <f t="shared" ref="K14:K24" si="7">I14-C14</f>
        <v>135.6</v>
      </c>
      <c r="L14" s="49"/>
      <c r="M14" s="51" t="s">
        <v>84</v>
      </c>
      <c r="N14" s="51" t="s">
        <v>85</v>
      </c>
      <c r="O14" s="68">
        <v>135.6</v>
      </c>
      <c r="P14" s="33">
        <f t="shared" ref="P14:P24" si="8">M14-A14</f>
        <v>1989296</v>
      </c>
      <c r="Q14" s="49">
        <f t="shared" ref="Q14:Q24" si="9">O14-C14</f>
        <v>135.6</v>
      </c>
      <c r="U14" s="73" t="s">
        <v>84</v>
      </c>
      <c r="V14" s="73" t="s">
        <v>85</v>
      </c>
      <c r="W14" s="74">
        <v>135.6</v>
      </c>
      <c r="X14" s="29">
        <f t="shared" ref="X14:X24" si="10">C14-W14</f>
        <v>-135.6</v>
      </c>
      <c r="Y14" s="29">
        <f t="shared" ref="Y14:Y24" si="11">U14-A14</f>
        <v>1989296</v>
      </c>
    </row>
    <row r="15" s="29" customFormat="1" ht="26.25" customHeight="1" spans="1:25">
      <c r="A15" s="56">
        <v>2090301</v>
      </c>
      <c r="B15" s="57" t="s">
        <v>605</v>
      </c>
      <c r="C15" s="48"/>
      <c r="D15" s="49"/>
      <c r="E15" s="49">
        <v>7616.62</v>
      </c>
      <c r="G15" s="51" t="s">
        <v>57</v>
      </c>
      <c r="H15" s="51" t="s">
        <v>58</v>
      </c>
      <c r="I15" s="68">
        <v>7616.62</v>
      </c>
      <c r="J15" s="33">
        <f t="shared" si="6"/>
        <v>-2070200</v>
      </c>
      <c r="K15" s="49">
        <f t="shared" si="7"/>
        <v>7616.62</v>
      </c>
      <c r="L15" s="49"/>
      <c r="M15" s="51" t="s">
        <v>57</v>
      </c>
      <c r="N15" s="51" t="s">
        <v>58</v>
      </c>
      <c r="O15" s="68">
        <v>7749.58</v>
      </c>
      <c r="P15" s="33">
        <f t="shared" si="8"/>
        <v>-2070200</v>
      </c>
      <c r="Q15" s="49">
        <f t="shared" si="9"/>
        <v>7749.58</v>
      </c>
      <c r="U15" s="73" t="s">
        <v>57</v>
      </c>
      <c r="V15" s="73" t="s">
        <v>58</v>
      </c>
      <c r="W15" s="74">
        <v>8475.47</v>
      </c>
      <c r="X15" s="29">
        <f t="shared" si="10"/>
        <v>-8475.47</v>
      </c>
      <c r="Y15" s="29">
        <f t="shared" si="11"/>
        <v>-2070200</v>
      </c>
    </row>
    <row r="16" s="29" customFormat="1" ht="26.25" customHeight="1" spans="1:25">
      <c r="A16" s="56">
        <v>2090302</v>
      </c>
      <c r="B16" s="57" t="s">
        <v>606</v>
      </c>
      <c r="C16" s="48"/>
      <c r="D16" s="49"/>
      <c r="E16" s="49">
        <v>3922.87</v>
      </c>
      <c r="G16" s="51" t="s">
        <v>60</v>
      </c>
      <c r="H16" s="51" t="s">
        <v>61</v>
      </c>
      <c r="I16" s="68">
        <v>3922.87</v>
      </c>
      <c r="J16" s="33">
        <f t="shared" si="6"/>
        <v>-80201</v>
      </c>
      <c r="K16" s="49">
        <f t="shared" si="7"/>
        <v>3922.87</v>
      </c>
      <c r="L16" s="49">
        <v>750</v>
      </c>
      <c r="M16" s="51" t="s">
        <v>60</v>
      </c>
      <c r="N16" s="51" t="s">
        <v>61</v>
      </c>
      <c r="O16" s="68">
        <v>4041.81</v>
      </c>
      <c r="P16" s="33">
        <f t="shared" si="8"/>
        <v>-80201</v>
      </c>
      <c r="Q16" s="49">
        <f t="shared" si="9"/>
        <v>4041.81</v>
      </c>
      <c r="U16" s="73" t="s">
        <v>60</v>
      </c>
      <c r="V16" s="73" t="s">
        <v>61</v>
      </c>
      <c r="W16" s="74">
        <v>4680.94</v>
      </c>
      <c r="X16" s="29">
        <f t="shared" si="10"/>
        <v>-4680.94</v>
      </c>
      <c r="Y16" s="29">
        <f t="shared" si="11"/>
        <v>-80201</v>
      </c>
    </row>
    <row r="17" s="29" customFormat="1" ht="26.25" customHeight="1" spans="1:25">
      <c r="A17" s="52">
        <v>20904</v>
      </c>
      <c r="B17" s="53" t="s">
        <v>607</v>
      </c>
      <c r="C17" s="48"/>
      <c r="D17" s="62"/>
      <c r="E17" s="62">
        <v>135.6</v>
      </c>
      <c r="G17" s="51" t="s">
        <v>84</v>
      </c>
      <c r="H17" s="51" t="s">
        <v>85</v>
      </c>
      <c r="I17" s="68">
        <v>135.6</v>
      </c>
      <c r="J17" s="33">
        <f t="shared" si="6"/>
        <v>1989295</v>
      </c>
      <c r="K17" s="49">
        <f t="shared" si="7"/>
        <v>135.6</v>
      </c>
      <c r="L17" s="49"/>
      <c r="M17" s="51" t="s">
        <v>84</v>
      </c>
      <c r="N17" s="51" t="s">
        <v>85</v>
      </c>
      <c r="O17" s="68">
        <v>135.6</v>
      </c>
      <c r="P17" s="33">
        <f t="shared" si="8"/>
        <v>1989295</v>
      </c>
      <c r="Q17" s="49">
        <f t="shared" si="9"/>
        <v>135.6</v>
      </c>
      <c r="U17" s="73" t="s">
        <v>84</v>
      </c>
      <c r="V17" s="73" t="s">
        <v>85</v>
      </c>
      <c r="W17" s="74">
        <v>135.6</v>
      </c>
      <c r="X17" s="29">
        <f t="shared" si="10"/>
        <v>-135.6</v>
      </c>
      <c r="Y17" s="29">
        <f t="shared" si="11"/>
        <v>1989295</v>
      </c>
    </row>
    <row r="18" s="29" customFormat="1" ht="26.25" customHeight="1" spans="1:25">
      <c r="A18" s="56">
        <v>2090401</v>
      </c>
      <c r="B18" s="57" t="s">
        <v>608</v>
      </c>
      <c r="C18" s="48"/>
      <c r="D18" s="49"/>
      <c r="E18" s="49">
        <v>7616.62</v>
      </c>
      <c r="G18" s="51" t="s">
        <v>57</v>
      </c>
      <c r="H18" s="51" t="s">
        <v>58</v>
      </c>
      <c r="I18" s="68">
        <v>7616.62</v>
      </c>
      <c r="J18" s="33">
        <f t="shared" si="6"/>
        <v>-2070300</v>
      </c>
      <c r="K18" s="49">
        <f t="shared" si="7"/>
        <v>7616.62</v>
      </c>
      <c r="L18" s="49"/>
      <c r="M18" s="51" t="s">
        <v>57</v>
      </c>
      <c r="N18" s="51" t="s">
        <v>58</v>
      </c>
      <c r="O18" s="68">
        <v>7749.58</v>
      </c>
      <c r="P18" s="33">
        <f t="shared" si="8"/>
        <v>-2070300</v>
      </c>
      <c r="Q18" s="49">
        <f t="shared" si="9"/>
        <v>7749.58</v>
      </c>
      <c r="U18" s="73" t="s">
        <v>57</v>
      </c>
      <c r="V18" s="73" t="s">
        <v>58</v>
      </c>
      <c r="W18" s="74">
        <v>8475.47</v>
      </c>
      <c r="X18" s="29">
        <f t="shared" si="10"/>
        <v>-8475.47</v>
      </c>
      <c r="Y18" s="29">
        <f t="shared" si="11"/>
        <v>-2070300</v>
      </c>
    </row>
    <row r="19" s="29" customFormat="1" ht="26.25" customHeight="1" spans="1:25">
      <c r="A19" s="56">
        <v>2090402</v>
      </c>
      <c r="B19" s="57" t="s">
        <v>609</v>
      </c>
      <c r="C19" s="48"/>
      <c r="D19" s="49"/>
      <c r="E19" s="49">
        <v>3922.87</v>
      </c>
      <c r="G19" s="51" t="s">
        <v>60</v>
      </c>
      <c r="H19" s="51" t="s">
        <v>61</v>
      </c>
      <c r="I19" s="68">
        <v>3922.87</v>
      </c>
      <c r="J19" s="33">
        <f t="shared" si="6"/>
        <v>-80301</v>
      </c>
      <c r="K19" s="49">
        <f t="shared" si="7"/>
        <v>3922.87</v>
      </c>
      <c r="L19" s="49">
        <v>750</v>
      </c>
      <c r="M19" s="51" t="s">
        <v>60</v>
      </c>
      <c r="N19" s="51" t="s">
        <v>61</v>
      </c>
      <c r="O19" s="68">
        <v>4041.81</v>
      </c>
      <c r="P19" s="33">
        <f t="shared" si="8"/>
        <v>-80301</v>
      </c>
      <c r="Q19" s="49">
        <f t="shared" si="9"/>
        <v>4041.81</v>
      </c>
      <c r="U19" s="73" t="s">
        <v>60</v>
      </c>
      <c r="V19" s="73" t="s">
        <v>61</v>
      </c>
      <c r="W19" s="74">
        <v>4680.94</v>
      </c>
      <c r="X19" s="29">
        <f t="shared" si="10"/>
        <v>-4680.94</v>
      </c>
      <c r="Y19" s="29">
        <f t="shared" si="11"/>
        <v>-80301</v>
      </c>
    </row>
    <row r="20" s="29" customFormat="1" ht="26.25" customHeight="1" spans="1:25">
      <c r="A20" s="52">
        <v>20905</v>
      </c>
      <c r="B20" s="53" t="s">
        <v>610</v>
      </c>
      <c r="C20" s="48"/>
      <c r="D20" s="62"/>
      <c r="E20" s="62">
        <v>135.6</v>
      </c>
      <c r="G20" s="51" t="s">
        <v>84</v>
      </c>
      <c r="H20" s="51" t="s">
        <v>85</v>
      </c>
      <c r="I20" s="68">
        <v>135.6</v>
      </c>
      <c r="J20" s="33">
        <f t="shared" si="6"/>
        <v>1989294</v>
      </c>
      <c r="K20" s="49">
        <f t="shared" si="7"/>
        <v>135.6</v>
      </c>
      <c r="L20" s="49"/>
      <c r="M20" s="51" t="s">
        <v>84</v>
      </c>
      <c r="N20" s="51" t="s">
        <v>85</v>
      </c>
      <c r="O20" s="68">
        <v>135.6</v>
      </c>
      <c r="P20" s="33">
        <f t="shared" si="8"/>
        <v>1989294</v>
      </c>
      <c r="Q20" s="49">
        <f t="shared" si="9"/>
        <v>135.6</v>
      </c>
      <c r="U20" s="73" t="s">
        <v>84</v>
      </c>
      <c r="V20" s="73" t="s">
        <v>85</v>
      </c>
      <c r="W20" s="74">
        <v>135.6</v>
      </c>
      <c r="X20" s="29">
        <f t="shared" si="10"/>
        <v>-135.6</v>
      </c>
      <c r="Y20" s="29">
        <f t="shared" si="11"/>
        <v>1989294</v>
      </c>
    </row>
    <row r="21" s="29" customFormat="1" ht="26.25" customHeight="1" spans="1:25">
      <c r="A21" s="56">
        <v>2090501</v>
      </c>
      <c r="B21" s="57" t="s">
        <v>611</v>
      </c>
      <c r="C21" s="48"/>
      <c r="D21" s="49"/>
      <c r="E21" s="49">
        <v>7616.62</v>
      </c>
      <c r="G21" s="51" t="s">
        <v>57</v>
      </c>
      <c r="H21" s="51" t="s">
        <v>58</v>
      </c>
      <c r="I21" s="68">
        <v>7616.62</v>
      </c>
      <c r="J21" s="33">
        <f t="shared" si="6"/>
        <v>-2070400</v>
      </c>
      <c r="K21" s="49">
        <f t="shared" si="7"/>
        <v>7616.62</v>
      </c>
      <c r="L21" s="49"/>
      <c r="M21" s="51" t="s">
        <v>57</v>
      </c>
      <c r="N21" s="51" t="s">
        <v>58</v>
      </c>
      <c r="O21" s="68">
        <v>7749.58</v>
      </c>
      <c r="P21" s="33">
        <f t="shared" si="8"/>
        <v>-2070400</v>
      </c>
      <c r="Q21" s="49">
        <f t="shared" si="9"/>
        <v>7749.58</v>
      </c>
      <c r="U21" s="73" t="s">
        <v>57</v>
      </c>
      <c r="V21" s="73" t="s">
        <v>58</v>
      </c>
      <c r="W21" s="74">
        <v>8475.47</v>
      </c>
      <c r="X21" s="29">
        <f t="shared" si="10"/>
        <v>-8475.47</v>
      </c>
      <c r="Y21" s="29">
        <f t="shared" si="11"/>
        <v>-2070400</v>
      </c>
    </row>
    <row r="22" s="29" customFormat="1" ht="26.25" customHeight="1" spans="1:25">
      <c r="A22" s="56">
        <v>2090502</v>
      </c>
      <c r="B22" s="57" t="s">
        <v>612</v>
      </c>
      <c r="C22" s="48"/>
      <c r="D22" s="49"/>
      <c r="E22" s="49">
        <v>3922.87</v>
      </c>
      <c r="G22" s="51" t="s">
        <v>60</v>
      </c>
      <c r="H22" s="51" t="s">
        <v>61</v>
      </c>
      <c r="I22" s="68">
        <v>3922.87</v>
      </c>
      <c r="J22" s="33">
        <f t="shared" si="6"/>
        <v>-80401</v>
      </c>
      <c r="K22" s="49">
        <f t="shared" si="7"/>
        <v>3922.87</v>
      </c>
      <c r="L22" s="49">
        <v>750</v>
      </c>
      <c r="M22" s="51" t="s">
        <v>60</v>
      </c>
      <c r="N22" s="51" t="s">
        <v>61</v>
      </c>
      <c r="O22" s="68">
        <v>4041.81</v>
      </c>
      <c r="P22" s="33">
        <f t="shared" si="8"/>
        <v>-80401</v>
      </c>
      <c r="Q22" s="49">
        <f t="shared" si="9"/>
        <v>4041.81</v>
      </c>
      <c r="U22" s="73" t="s">
        <v>60</v>
      </c>
      <c r="V22" s="73" t="s">
        <v>61</v>
      </c>
      <c r="W22" s="74">
        <v>4680.94</v>
      </c>
      <c r="X22" s="29">
        <f t="shared" si="10"/>
        <v>-4680.94</v>
      </c>
      <c r="Y22" s="29">
        <f t="shared" si="11"/>
        <v>-80401</v>
      </c>
    </row>
    <row r="23" s="29" customFormat="1" ht="26.25" customHeight="1" spans="1:25">
      <c r="A23" s="52">
        <v>20910</v>
      </c>
      <c r="B23" s="64" t="s">
        <v>613</v>
      </c>
      <c r="C23" s="48">
        <v>2150</v>
      </c>
      <c r="D23" s="62"/>
      <c r="E23" s="62">
        <v>135.6</v>
      </c>
      <c r="G23" s="51" t="s">
        <v>84</v>
      </c>
      <c r="H23" s="51" t="s">
        <v>85</v>
      </c>
      <c r="I23" s="68">
        <v>135.6</v>
      </c>
      <c r="J23" s="33">
        <f t="shared" si="6"/>
        <v>1989289</v>
      </c>
      <c r="K23" s="49">
        <f t="shared" si="7"/>
        <v>-2014.4</v>
      </c>
      <c r="L23" s="49"/>
      <c r="M23" s="51" t="s">
        <v>84</v>
      </c>
      <c r="N23" s="51" t="s">
        <v>85</v>
      </c>
      <c r="O23" s="68">
        <v>135.6</v>
      </c>
      <c r="P23" s="33">
        <f t="shared" si="8"/>
        <v>1989289</v>
      </c>
      <c r="Q23" s="49">
        <f t="shared" si="9"/>
        <v>-2014.4</v>
      </c>
      <c r="U23" s="73" t="s">
        <v>84</v>
      </c>
      <c r="V23" s="73" t="s">
        <v>85</v>
      </c>
      <c r="W23" s="74">
        <v>135.6</v>
      </c>
      <c r="X23" s="29">
        <f t="shared" si="10"/>
        <v>2014.4</v>
      </c>
      <c r="Y23" s="29">
        <f t="shared" si="11"/>
        <v>1989289</v>
      </c>
    </row>
    <row r="24" s="29" customFormat="1" ht="26.25" customHeight="1" spans="1:25">
      <c r="A24" s="56">
        <v>2091001</v>
      </c>
      <c r="B24" s="57" t="s">
        <v>614</v>
      </c>
      <c r="C24" s="58">
        <v>1069</v>
      </c>
      <c r="D24" s="49"/>
      <c r="E24" s="49">
        <v>7616.62</v>
      </c>
      <c r="G24" s="51" t="s">
        <v>57</v>
      </c>
      <c r="H24" s="51" t="s">
        <v>58</v>
      </c>
      <c r="I24" s="68">
        <v>7616.62</v>
      </c>
      <c r="J24" s="33">
        <f t="shared" si="6"/>
        <v>-2070900</v>
      </c>
      <c r="K24" s="49">
        <f t="shared" si="7"/>
        <v>6547.62</v>
      </c>
      <c r="L24" s="49"/>
      <c r="M24" s="51" t="s">
        <v>57</v>
      </c>
      <c r="N24" s="51" t="s">
        <v>58</v>
      </c>
      <c r="O24" s="68">
        <v>7749.58</v>
      </c>
      <c r="P24" s="33">
        <f t="shared" si="8"/>
        <v>-2070900</v>
      </c>
      <c r="Q24" s="49">
        <f t="shared" si="9"/>
        <v>6680.58</v>
      </c>
      <c r="U24" s="73" t="s">
        <v>57</v>
      </c>
      <c r="V24" s="73" t="s">
        <v>58</v>
      </c>
      <c r="W24" s="74">
        <v>8475.47</v>
      </c>
      <c r="X24" s="29">
        <f t="shared" si="10"/>
        <v>-7406.47</v>
      </c>
      <c r="Y24" s="29">
        <f t="shared" si="11"/>
        <v>-2070900</v>
      </c>
    </row>
    <row r="25" s="29" customFormat="1" ht="26.25" customHeight="1" spans="1:24">
      <c r="A25" s="56">
        <v>2091002</v>
      </c>
      <c r="B25" s="57" t="s">
        <v>615</v>
      </c>
      <c r="C25" s="58">
        <v>1081</v>
      </c>
      <c r="G25" s="45" t="str">
        <f t="shared" ref="G25:I25" si="12">""</f>
        <v/>
      </c>
      <c r="H25" s="45" t="str">
        <f t="shared" si="12"/>
        <v/>
      </c>
      <c r="I25" s="45" t="str">
        <f t="shared" si="12"/>
        <v/>
      </c>
      <c r="J25" s="33"/>
      <c r="M25" s="45" t="str">
        <f t="shared" ref="M25:O25" si="13">""</f>
        <v/>
      </c>
      <c r="N25" s="67" t="str">
        <f t="shared" si="13"/>
        <v/>
      </c>
      <c r="O25" s="45" t="str">
        <f t="shared" si="13"/>
        <v/>
      </c>
      <c r="W25" s="79" t="e">
        <f>W26+#REF!+#REF!+#REF!+#REF!+#REF!+#REF!+#REF!+#REF!+#REF!+#REF!+#REF!+#REF!+#REF!+#REF!+#REF!+#REF!+#REF!+#REF!+#REF!+#REF!</f>
        <v>#REF!</v>
      </c>
      <c r="X25" s="79" t="e">
        <f>X26+#REF!+#REF!+#REF!+#REF!+#REF!+#REF!+#REF!+#REF!+#REF!+#REF!+#REF!+#REF!+#REF!+#REF!+#REF!+#REF!+#REF!+#REF!+#REF!+#REF!</f>
        <v>#REF!</v>
      </c>
    </row>
    <row r="26" ht="19.5" customHeight="1" spans="1:25">
      <c r="A26" s="56">
        <v>2091099</v>
      </c>
      <c r="B26" s="57" t="s">
        <v>616</v>
      </c>
      <c r="C26" s="48"/>
      <c r="Q26" s="80"/>
      <c r="U26" s="81" t="s">
        <v>92</v>
      </c>
      <c r="V26" s="81" t="s">
        <v>93</v>
      </c>
      <c r="W26" s="82">
        <v>19998</v>
      </c>
      <c r="X26" s="34">
        <f t="shared" ref="X26:X28" si="14">C26-W26</f>
        <v>-19998</v>
      </c>
      <c r="Y26" s="34">
        <f t="shared" ref="Y26:Y28" si="15">U26-A26</f>
        <v>-2090867</v>
      </c>
    </row>
    <row r="27" ht="19.5" customHeight="1" spans="1:25">
      <c r="A27" s="52">
        <v>20911</v>
      </c>
      <c r="B27" s="64" t="s">
        <v>617</v>
      </c>
      <c r="C27" s="48">
        <v>12543</v>
      </c>
      <c r="Q27" s="80"/>
      <c r="U27" s="81" t="s">
        <v>94</v>
      </c>
      <c r="V27" s="81" t="s">
        <v>95</v>
      </c>
      <c r="W27" s="82">
        <v>19998</v>
      </c>
      <c r="X27" s="34">
        <f t="shared" si="14"/>
        <v>-7455</v>
      </c>
      <c r="Y27" s="34">
        <f t="shared" si="15"/>
        <v>2292</v>
      </c>
    </row>
    <row r="28" ht="19.5" customHeight="1" spans="1:25">
      <c r="A28" s="56">
        <v>2091101</v>
      </c>
      <c r="B28" s="57" t="s">
        <v>614</v>
      </c>
      <c r="C28" s="58">
        <v>12543</v>
      </c>
      <c r="Q28" s="80"/>
      <c r="U28" s="81" t="s">
        <v>96</v>
      </c>
      <c r="V28" s="81" t="s">
        <v>97</v>
      </c>
      <c r="W28" s="82">
        <v>19998</v>
      </c>
      <c r="X28" s="34">
        <f t="shared" si="14"/>
        <v>-7455</v>
      </c>
      <c r="Y28" s="34">
        <f t="shared" si="15"/>
        <v>229200</v>
      </c>
    </row>
    <row r="29" ht="19.5" customHeight="1" spans="1:17">
      <c r="A29" s="52">
        <v>20912</v>
      </c>
      <c r="B29" s="53" t="s">
        <v>618</v>
      </c>
      <c r="C29" s="48"/>
      <c r="Q29" s="80"/>
    </row>
    <row r="30" ht="19.5" customHeight="1" spans="1:17">
      <c r="A30" s="56">
        <v>2091201</v>
      </c>
      <c r="B30" s="57" t="s">
        <v>619</v>
      </c>
      <c r="C30" s="48"/>
      <c r="Q30" s="80"/>
    </row>
    <row r="31" ht="19.5" customHeight="1" spans="1:17">
      <c r="A31" s="56">
        <v>2091202</v>
      </c>
      <c r="B31" s="57" t="s">
        <v>620</v>
      </c>
      <c r="C31" s="48"/>
      <c r="Q31" s="80"/>
    </row>
    <row r="32" ht="19.5" customHeight="1" spans="1:17">
      <c r="A32" s="65" t="s">
        <v>621</v>
      </c>
      <c r="B32" s="66"/>
      <c r="C32" s="48">
        <v>77693</v>
      </c>
      <c r="Q32" s="80"/>
    </row>
    <row r="33" ht="19.5" customHeight="1" spans="17:17">
      <c r="Q33" s="80"/>
    </row>
    <row r="34" ht="19.5" customHeight="1" spans="17:17">
      <c r="Q34" s="80"/>
    </row>
    <row r="35" ht="19.5" customHeight="1" spans="17:17">
      <c r="Q35" s="80"/>
    </row>
    <row r="36" ht="19.5" customHeight="1" spans="17:17">
      <c r="Q36" s="80"/>
    </row>
    <row r="37" ht="19.5" customHeight="1" spans="17:17">
      <c r="Q37" s="80"/>
    </row>
    <row r="38" ht="19.5" customHeight="1" spans="17:17">
      <c r="Q38" s="80"/>
    </row>
    <row r="39" ht="19.5" customHeight="1" spans="17:17">
      <c r="Q39" s="80"/>
    </row>
    <row r="40" ht="19.5" customHeight="1" spans="17:17">
      <c r="Q40" s="80"/>
    </row>
    <row r="41" ht="19.5" customHeight="1" spans="17:17">
      <c r="Q41" s="80"/>
    </row>
  </sheetData>
  <mergeCells count="2">
    <mergeCell ref="A2:C2"/>
    <mergeCell ref="A32:B3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9" workbookViewId="0">
      <selection activeCell="I30" sqref="I30"/>
    </sheetView>
  </sheetViews>
  <sheetFormatPr defaultColWidth="0" defaultRowHeight="15.75" outlineLevelCol="4"/>
  <cols>
    <col min="1" max="2" width="33.5" style="7" customWidth="1"/>
    <col min="3" max="3" width="8" style="7"/>
    <col min="4" max="4" width="7.875" style="7"/>
    <col min="5" max="5" width="8.5" style="7" hidden="1" customWidth="1"/>
    <col min="6" max="6" width="7.875" style="7" hidden="1" customWidth="1"/>
    <col min="7" max="254" width="7.875" style="7" customWidth="1"/>
    <col min="255" max="255" width="35.75" style="7" customWidth="1"/>
    <col min="256" max="16384" width="9" style="7" hidden="1"/>
  </cols>
  <sheetData>
    <row r="1" ht="18" customHeight="1" spans="1:2">
      <c r="A1" s="9"/>
      <c r="B1" s="237"/>
    </row>
    <row r="2" ht="39.95" customHeight="1" spans="1:2">
      <c r="A2" s="238" t="s">
        <v>21</v>
      </c>
      <c r="B2" s="238"/>
    </row>
    <row r="3" ht="18.75" customHeight="1" spans="1:2">
      <c r="A3" s="13"/>
      <c r="B3" s="239" t="s">
        <v>22</v>
      </c>
    </row>
    <row r="4" s="5" customFormat="1" ht="48" customHeight="1" spans="1:3">
      <c r="A4" s="16" t="s">
        <v>23</v>
      </c>
      <c r="B4" s="240" t="s">
        <v>24</v>
      </c>
      <c r="C4" s="25"/>
    </row>
    <row r="5" s="2" customFormat="1" ht="48" customHeight="1" spans="1:3">
      <c r="A5" s="241" t="s">
        <v>25</v>
      </c>
      <c r="B5" s="242">
        <v>158220</v>
      </c>
      <c r="C5" s="21"/>
    </row>
    <row r="6" s="3" customFormat="1" ht="48" customHeight="1" spans="1:5">
      <c r="A6" s="241" t="s">
        <v>26</v>
      </c>
      <c r="B6" s="234">
        <v>49000</v>
      </c>
      <c r="C6" s="22"/>
      <c r="E6" s="3">
        <v>988753</v>
      </c>
    </row>
    <row r="7" s="4" customFormat="1" ht="48" customHeight="1" spans="1:5">
      <c r="A7" s="241" t="s">
        <v>27</v>
      </c>
      <c r="B7" s="234"/>
      <c r="C7" s="24"/>
      <c r="E7" s="4">
        <v>822672</v>
      </c>
    </row>
    <row r="8" s="5" customFormat="1" ht="48" customHeight="1" spans="1:3">
      <c r="A8" s="241" t="s">
        <v>28</v>
      </c>
      <c r="B8" s="234">
        <v>14000</v>
      </c>
      <c r="C8" s="25"/>
    </row>
    <row r="9" s="4" customFormat="1" ht="48" customHeight="1" spans="1:5">
      <c r="A9" s="241" t="s">
        <v>29</v>
      </c>
      <c r="B9" s="234">
        <v>11000</v>
      </c>
      <c r="C9" s="24"/>
      <c r="E9" s="4">
        <v>988753</v>
      </c>
    </row>
    <row r="10" s="4" customFormat="1" ht="48" customHeight="1" spans="1:5">
      <c r="A10" s="241" t="s">
        <v>30</v>
      </c>
      <c r="B10" s="234">
        <v>100</v>
      </c>
      <c r="C10" s="24"/>
      <c r="E10" s="4">
        <v>822672</v>
      </c>
    </row>
    <row r="11" s="6" customFormat="1" ht="57" customHeight="1" spans="1:3">
      <c r="A11" s="243" t="s">
        <v>31</v>
      </c>
      <c r="B11" s="234">
        <v>12000</v>
      </c>
      <c r="C11" s="28"/>
    </row>
    <row r="12" ht="15" spans="1:2">
      <c r="A12" s="241" t="s">
        <v>32</v>
      </c>
      <c r="B12" s="234">
        <v>9000</v>
      </c>
    </row>
    <row r="13" ht="15" spans="1:2">
      <c r="A13" s="241" t="s">
        <v>33</v>
      </c>
      <c r="B13" s="234">
        <v>2500</v>
      </c>
    </row>
    <row r="14" ht="15" spans="1:2">
      <c r="A14" s="241" t="s">
        <v>34</v>
      </c>
      <c r="B14" s="234">
        <v>6000</v>
      </c>
    </row>
    <row r="15" ht="15" spans="1:2">
      <c r="A15" s="241" t="s">
        <v>35</v>
      </c>
      <c r="B15" s="234">
        <v>28500</v>
      </c>
    </row>
    <row r="16" ht="15" spans="1:2">
      <c r="A16" s="241" t="s">
        <v>36</v>
      </c>
      <c r="B16" s="234">
        <v>7320</v>
      </c>
    </row>
    <row r="17" ht="15" spans="1:2">
      <c r="A17" s="241" t="s">
        <v>37</v>
      </c>
      <c r="B17" s="234">
        <v>730</v>
      </c>
    </row>
    <row r="18" ht="15" spans="1:2">
      <c r="A18" s="243" t="s">
        <v>38</v>
      </c>
      <c r="B18" s="234">
        <v>18000</v>
      </c>
    </row>
    <row r="19" ht="15" spans="1:2">
      <c r="A19" s="241" t="s">
        <v>39</v>
      </c>
      <c r="B19" s="234">
        <v>70</v>
      </c>
    </row>
    <row r="20" ht="15" spans="1:2">
      <c r="A20" s="241" t="s">
        <v>40</v>
      </c>
      <c r="B20" s="234">
        <v>9780</v>
      </c>
    </row>
    <row r="21" ht="15" spans="1:2">
      <c r="A21" s="241" t="s">
        <v>41</v>
      </c>
      <c r="B21" s="234">
        <v>5400</v>
      </c>
    </row>
    <row r="22" ht="15" spans="1:2">
      <c r="A22" s="241" t="s">
        <v>42</v>
      </c>
      <c r="B22" s="234">
        <v>2570</v>
      </c>
    </row>
    <row r="23" ht="15" spans="1:2">
      <c r="A23" s="241" t="s">
        <v>43</v>
      </c>
      <c r="B23" s="234">
        <v>970</v>
      </c>
    </row>
    <row r="24" ht="15" spans="1:2">
      <c r="A24" s="241" t="s">
        <v>44</v>
      </c>
      <c r="B24" s="234">
        <v>700</v>
      </c>
    </row>
    <row r="25" ht="15" spans="1:2">
      <c r="A25" s="241" t="s">
        <v>45</v>
      </c>
      <c r="B25" s="234">
        <v>140</v>
      </c>
    </row>
    <row r="26" ht="15" spans="1:2">
      <c r="A26" s="241" t="s">
        <v>46</v>
      </c>
      <c r="B26" s="244">
        <v>168000</v>
      </c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I7" sqref="I7"/>
    </sheetView>
  </sheetViews>
  <sheetFormatPr defaultColWidth="35.75" defaultRowHeight="15.75" outlineLevelCol="4"/>
  <cols>
    <col min="1" max="1" width="44.25" style="7" customWidth="1"/>
    <col min="2" max="3" width="19.5" style="8" customWidth="1"/>
    <col min="4" max="4" width="8" style="7"/>
    <col min="5" max="5" width="8.5" style="7" hidden="1" customWidth="1"/>
    <col min="6" max="6" width="7.875" style="7" hidden="1" customWidth="1"/>
    <col min="7" max="254" width="7.875" style="7" customWidth="1"/>
    <col min="255" max="16384" width="35.75" style="7"/>
  </cols>
  <sheetData>
    <row r="1" ht="18.75" spans="1:3">
      <c r="A1" s="9"/>
      <c r="B1" s="10"/>
      <c r="C1" s="10"/>
    </row>
    <row r="2" ht="23.25" spans="1:3">
      <c r="A2" s="11" t="s">
        <v>622</v>
      </c>
      <c r="B2" s="12"/>
      <c r="C2" s="12"/>
    </row>
    <row r="3" spans="1:3">
      <c r="A3" s="13"/>
      <c r="B3" s="14"/>
      <c r="C3" s="15" t="s">
        <v>623</v>
      </c>
    </row>
    <row r="4" s="1" customFormat="1" ht="46.5" customHeight="1" spans="1:4">
      <c r="A4" s="16" t="s">
        <v>23</v>
      </c>
      <c r="B4" s="17" t="s">
        <v>505</v>
      </c>
      <c r="C4" s="17" t="s">
        <v>624</v>
      </c>
      <c r="D4" s="18"/>
    </row>
    <row r="5" s="2" customFormat="1" ht="46.5" customHeight="1" spans="1:4">
      <c r="A5" s="19" t="s">
        <v>625</v>
      </c>
      <c r="B5" s="20">
        <v>83.47</v>
      </c>
      <c r="C5" s="20">
        <v>83.47</v>
      </c>
      <c r="D5" s="21"/>
    </row>
    <row r="6" s="3" customFormat="1" ht="46.5" customHeight="1" spans="1:5">
      <c r="A6" s="19" t="s">
        <v>626</v>
      </c>
      <c r="B6" s="20">
        <v>87.9</v>
      </c>
      <c r="C6" s="20">
        <v>87.9</v>
      </c>
      <c r="D6" s="22"/>
      <c r="E6" s="3">
        <v>988753</v>
      </c>
    </row>
    <row r="7" s="4" customFormat="1" ht="46.5" customHeight="1" spans="1:5">
      <c r="A7" s="23" t="s">
        <v>627</v>
      </c>
      <c r="B7" s="20">
        <v>3.99</v>
      </c>
      <c r="C7" s="20">
        <v>3.99</v>
      </c>
      <c r="D7" s="24"/>
      <c r="E7" s="4">
        <v>822672</v>
      </c>
    </row>
    <row r="8" s="5" customFormat="1" ht="46.5" customHeight="1" spans="1:4">
      <c r="A8" s="19" t="s">
        <v>628</v>
      </c>
      <c r="B8" s="20">
        <v>3.58</v>
      </c>
      <c r="C8" s="20">
        <v>3.58</v>
      </c>
      <c r="D8" s="25"/>
    </row>
    <row r="9" s="4" customFormat="1" ht="46.5" customHeight="1" spans="1:5">
      <c r="A9" s="19" t="s">
        <v>629</v>
      </c>
      <c r="B9" s="20">
        <v>82.34</v>
      </c>
      <c r="C9" s="20">
        <v>82.34</v>
      </c>
      <c r="D9" s="24"/>
      <c r="E9" s="4">
        <v>988753</v>
      </c>
    </row>
    <row r="10" s="4" customFormat="1" ht="46.5" customHeight="1" spans="1:5">
      <c r="A10" s="23" t="s">
        <v>630</v>
      </c>
      <c r="B10" s="20">
        <v>0</v>
      </c>
      <c r="C10" s="20"/>
      <c r="D10" s="24"/>
      <c r="E10" s="4">
        <v>822672</v>
      </c>
    </row>
    <row r="11" s="6" customFormat="1" ht="46.5" customHeight="1" spans="1:4">
      <c r="A11" s="26" t="s">
        <v>631</v>
      </c>
      <c r="B11" s="20">
        <v>87.9</v>
      </c>
      <c r="C11" s="20"/>
      <c r="D11" s="28"/>
    </row>
  </sheetData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I8" sqref="I8"/>
    </sheetView>
  </sheetViews>
  <sheetFormatPr defaultColWidth="35.75" defaultRowHeight="15.75" outlineLevelCol="4"/>
  <cols>
    <col min="1" max="1" width="44.25" style="7" customWidth="1"/>
    <col min="2" max="3" width="19.5" style="8" customWidth="1"/>
    <col min="4" max="4" width="8" style="7"/>
    <col min="5" max="5" width="8.5" style="7" hidden="1" customWidth="1"/>
    <col min="6" max="6" width="7.875" style="7" hidden="1" customWidth="1"/>
    <col min="7" max="254" width="7.875" style="7" customWidth="1"/>
    <col min="255" max="16384" width="35.75" style="7"/>
  </cols>
  <sheetData>
    <row r="1" ht="18.75" spans="1:3">
      <c r="A1" s="9"/>
      <c r="B1" s="10"/>
      <c r="C1" s="10"/>
    </row>
    <row r="2" ht="23.25" spans="1:3">
      <c r="A2" s="11" t="s">
        <v>632</v>
      </c>
      <c r="B2" s="12"/>
      <c r="C2" s="12"/>
    </row>
    <row r="3" spans="1:3">
      <c r="A3" s="13"/>
      <c r="B3" s="14"/>
      <c r="C3" s="15" t="s">
        <v>623</v>
      </c>
    </row>
    <row r="4" s="1" customFormat="1" ht="46.5" customHeight="1" spans="1:4">
      <c r="A4" s="16" t="s">
        <v>23</v>
      </c>
      <c r="B4" s="17" t="s">
        <v>505</v>
      </c>
      <c r="C4" s="17" t="s">
        <v>624</v>
      </c>
      <c r="D4" s="18"/>
    </row>
    <row r="5" s="2" customFormat="1" ht="46.5" customHeight="1" spans="1:4">
      <c r="A5" s="19" t="s">
        <v>633</v>
      </c>
      <c r="B5" s="20">
        <v>6.75</v>
      </c>
      <c r="C5" s="20">
        <v>6.75</v>
      </c>
      <c r="D5" s="21"/>
    </row>
    <row r="6" s="3" customFormat="1" ht="46.5" customHeight="1" spans="1:5">
      <c r="A6" s="19" t="s">
        <v>634</v>
      </c>
      <c r="B6" s="20">
        <v>9.85</v>
      </c>
      <c r="C6" s="20">
        <v>9.85</v>
      </c>
      <c r="D6" s="22"/>
      <c r="E6" s="3">
        <v>988753</v>
      </c>
    </row>
    <row r="7" s="4" customFormat="1" ht="46.5" customHeight="1" spans="1:5">
      <c r="A7" s="23" t="s">
        <v>635</v>
      </c>
      <c r="B7" s="20">
        <v>3.6</v>
      </c>
      <c r="C7" s="20">
        <v>3.6</v>
      </c>
      <c r="D7" s="24"/>
      <c r="E7" s="4">
        <v>822672</v>
      </c>
    </row>
    <row r="8" s="5" customFormat="1" ht="46.5" customHeight="1" spans="1:4">
      <c r="A8" s="19" t="s">
        <v>636</v>
      </c>
      <c r="B8" s="20">
        <v>0.6</v>
      </c>
      <c r="C8" s="20">
        <v>0.6</v>
      </c>
      <c r="D8" s="25"/>
    </row>
    <row r="9" s="4" customFormat="1" ht="46.5" customHeight="1" spans="1:5">
      <c r="A9" s="19" t="s">
        <v>637</v>
      </c>
      <c r="B9" s="20">
        <v>9.75</v>
      </c>
      <c r="C9" s="20">
        <v>9.75</v>
      </c>
      <c r="D9" s="24"/>
      <c r="E9" s="4">
        <v>988753</v>
      </c>
    </row>
    <row r="10" s="4" customFormat="1" ht="46.5" customHeight="1" spans="1:5">
      <c r="A10" s="23" t="s">
        <v>638</v>
      </c>
      <c r="B10" s="20">
        <v>7.5</v>
      </c>
      <c r="C10" s="20"/>
      <c r="D10" s="24"/>
      <c r="E10" s="4">
        <v>822672</v>
      </c>
    </row>
    <row r="11" s="6" customFormat="1" ht="46.5" customHeight="1" spans="1:4">
      <c r="A11" s="26" t="s">
        <v>639</v>
      </c>
      <c r="B11" s="27">
        <v>17.35</v>
      </c>
      <c r="C11" s="27"/>
      <c r="D11" s="28"/>
    </row>
  </sheetData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2"/>
  <sheetViews>
    <sheetView topLeftCell="A28" workbookViewId="0">
      <selection activeCell="AC9" sqref="AC9"/>
    </sheetView>
  </sheetViews>
  <sheetFormatPr defaultColWidth="7" defaultRowHeight="15"/>
  <cols>
    <col min="1" max="1" width="35.125" style="32" customWidth="1"/>
    <col min="2" max="2" width="29.625" style="33" customWidth="1"/>
    <col min="3" max="3" width="10.375" style="29" hidden="1" customWidth="1"/>
    <col min="4" max="4" width="9.625" style="34" hidden="1" customWidth="1"/>
    <col min="5" max="5" width="8.125" style="34" hidden="1" customWidth="1"/>
    <col min="6" max="6" width="9.625" style="35" hidden="1" customWidth="1"/>
    <col min="7" max="7" width="17.5" style="35" hidden="1" customWidth="1"/>
    <col min="8" max="8" width="12.5" style="36" hidden="1" customWidth="1"/>
    <col min="9" max="9" width="7" style="37" hidden="1" customWidth="1"/>
    <col min="10" max="11" width="7" style="34" hidden="1" customWidth="1"/>
    <col min="12" max="12" width="13.875" style="34" hidden="1" customWidth="1"/>
    <col min="13" max="13" width="7.875" style="34" hidden="1" customWidth="1"/>
    <col min="14" max="14" width="9.5" style="34" hidden="1" customWidth="1"/>
    <col min="15" max="15" width="6.875" style="34" hidden="1" customWidth="1"/>
    <col min="16" max="16" width="9" style="34" hidden="1" customWidth="1"/>
    <col min="17" max="17" width="5.875" style="34" hidden="1" customWidth="1"/>
    <col min="18" max="18" width="5.25" style="34" hidden="1" customWidth="1"/>
    <col min="19" max="19" width="6.5" style="34" hidden="1" customWidth="1"/>
    <col min="20" max="21" width="7" style="34" hidden="1" customWidth="1"/>
    <col min="22" max="22" width="10.625" style="34" hidden="1" customWidth="1"/>
    <col min="23" max="23" width="10.5" style="34" hidden="1" customWidth="1"/>
    <col min="24" max="24" width="7" style="34" hidden="1" customWidth="1"/>
    <col min="25" max="16384" width="7" style="34"/>
  </cols>
  <sheetData>
    <row r="1" ht="29.25" customHeight="1" spans="1:1">
      <c r="A1" s="9"/>
    </row>
    <row r="2" ht="28.5" customHeight="1" spans="1:8">
      <c r="A2" s="38" t="s">
        <v>47</v>
      </c>
      <c r="B2" s="40"/>
      <c r="F2" s="34"/>
      <c r="G2" s="34"/>
      <c r="H2" s="34"/>
    </row>
    <row r="3" s="29" customFormat="1" ht="21.75" customHeight="1" spans="1:12">
      <c r="A3" s="32"/>
      <c r="B3" s="161" t="s">
        <v>48</v>
      </c>
      <c r="D3" s="29">
        <v>12.11</v>
      </c>
      <c r="F3" s="29">
        <v>12.22</v>
      </c>
      <c r="I3" s="33"/>
      <c r="L3" s="29">
        <v>1.2</v>
      </c>
    </row>
    <row r="4" s="29" customFormat="1" ht="39" customHeight="1" spans="1:14">
      <c r="A4" s="128" t="s">
        <v>23</v>
      </c>
      <c r="B4" s="44" t="s">
        <v>24</v>
      </c>
      <c r="F4" s="45" t="s">
        <v>49</v>
      </c>
      <c r="G4" s="45" t="s">
        <v>50</v>
      </c>
      <c r="H4" s="45" t="s">
        <v>51</v>
      </c>
      <c r="I4" s="33"/>
      <c r="L4" s="45" t="s">
        <v>49</v>
      </c>
      <c r="M4" s="67" t="s">
        <v>50</v>
      </c>
      <c r="N4" s="45" t="s">
        <v>51</v>
      </c>
    </row>
    <row r="5" s="32" customFormat="1" ht="39" customHeight="1" spans="1:24">
      <c r="A5" s="162" t="s">
        <v>52</v>
      </c>
      <c r="B5" s="132" t="s">
        <v>53</v>
      </c>
      <c r="C5" s="32">
        <v>105429</v>
      </c>
      <c r="D5" s="32">
        <v>595734.14</v>
      </c>
      <c r="E5" s="32">
        <f>104401+13602</f>
        <v>118003</v>
      </c>
      <c r="F5" s="163" t="s">
        <v>54</v>
      </c>
      <c r="G5" s="163" t="s">
        <v>55</v>
      </c>
      <c r="H5" s="163">
        <v>596221.15</v>
      </c>
      <c r="I5" s="32" t="e">
        <f t="shared" ref="I5:I7" si="0">F5-A5</f>
        <v>#VALUE!</v>
      </c>
      <c r="J5" s="32">
        <f t="shared" ref="J5:J7" si="1">H5-B5</f>
        <v>253221.15</v>
      </c>
      <c r="K5" s="32">
        <v>75943</v>
      </c>
      <c r="L5" s="163" t="s">
        <v>54</v>
      </c>
      <c r="M5" s="163" t="s">
        <v>55</v>
      </c>
      <c r="N5" s="163">
        <v>643048.95</v>
      </c>
      <c r="O5" s="32" t="e">
        <f t="shared" ref="O5:O7" si="2">L5-A5</f>
        <v>#VALUE!</v>
      </c>
      <c r="P5" s="32">
        <f t="shared" ref="P5:P7" si="3">N5-B5</f>
        <v>300048.95</v>
      </c>
      <c r="R5" s="32">
        <v>717759</v>
      </c>
      <c r="T5" s="166" t="s">
        <v>54</v>
      </c>
      <c r="U5" s="166" t="s">
        <v>55</v>
      </c>
      <c r="V5" s="166">
        <v>659380.53</v>
      </c>
      <c r="W5" s="32">
        <f t="shared" ref="W5:W7" si="4">B5-V5</f>
        <v>-316380.53</v>
      </c>
      <c r="X5" s="32" t="e">
        <f t="shared" ref="X5:X7" si="5">T5-A5</f>
        <v>#VALUE!</v>
      </c>
    </row>
    <row r="6" s="148" customFormat="1" ht="39" customHeight="1" spans="1:24">
      <c r="A6" s="232" t="s">
        <v>56</v>
      </c>
      <c r="B6" s="235">
        <v>20240</v>
      </c>
      <c r="D6" s="148">
        <v>7616.62</v>
      </c>
      <c r="F6" s="55" t="s">
        <v>57</v>
      </c>
      <c r="G6" s="55" t="s">
        <v>58</v>
      </c>
      <c r="H6" s="55">
        <v>7616.62</v>
      </c>
      <c r="I6" s="148" t="e">
        <f t="shared" si="0"/>
        <v>#VALUE!</v>
      </c>
      <c r="J6" s="148">
        <f t="shared" si="1"/>
        <v>-12623.38</v>
      </c>
      <c r="L6" s="55" t="s">
        <v>57</v>
      </c>
      <c r="M6" s="55" t="s">
        <v>58</v>
      </c>
      <c r="N6" s="55">
        <v>7749.58</v>
      </c>
      <c r="O6" s="148" t="e">
        <f t="shared" si="2"/>
        <v>#VALUE!</v>
      </c>
      <c r="P6" s="148">
        <f t="shared" si="3"/>
        <v>-12490.42</v>
      </c>
      <c r="T6" s="75" t="s">
        <v>57</v>
      </c>
      <c r="U6" s="75" t="s">
        <v>58</v>
      </c>
      <c r="V6" s="75">
        <v>8475.47</v>
      </c>
      <c r="W6" s="148">
        <f t="shared" si="4"/>
        <v>11764.53</v>
      </c>
      <c r="X6" s="148" t="e">
        <f t="shared" si="5"/>
        <v>#VALUE!</v>
      </c>
    </row>
    <row r="7" s="151" customFormat="1" ht="39" customHeight="1" spans="1:24">
      <c r="A7" s="232" t="s">
        <v>59</v>
      </c>
      <c r="B7" s="235">
        <v>107</v>
      </c>
      <c r="D7" s="151">
        <v>3922.87</v>
      </c>
      <c r="F7" s="60" t="s">
        <v>60</v>
      </c>
      <c r="G7" s="60" t="s">
        <v>61</v>
      </c>
      <c r="H7" s="60">
        <v>3922.87</v>
      </c>
      <c r="I7" s="151" t="e">
        <f t="shared" si="0"/>
        <v>#VALUE!</v>
      </c>
      <c r="J7" s="151">
        <f t="shared" si="1"/>
        <v>3815.87</v>
      </c>
      <c r="K7" s="151">
        <v>750</v>
      </c>
      <c r="L7" s="60" t="s">
        <v>60</v>
      </c>
      <c r="M7" s="60" t="s">
        <v>61</v>
      </c>
      <c r="N7" s="60">
        <v>4041.81</v>
      </c>
      <c r="O7" s="151" t="e">
        <f t="shared" si="2"/>
        <v>#VALUE!</v>
      </c>
      <c r="P7" s="151">
        <f t="shared" si="3"/>
        <v>3934.81</v>
      </c>
      <c r="T7" s="77" t="s">
        <v>60</v>
      </c>
      <c r="U7" s="77" t="s">
        <v>61</v>
      </c>
      <c r="V7" s="77">
        <v>4680.94</v>
      </c>
      <c r="W7" s="151">
        <f t="shared" si="4"/>
        <v>-4573.94</v>
      </c>
      <c r="X7" s="151" t="e">
        <f t="shared" si="5"/>
        <v>#VALUE!</v>
      </c>
    </row>
    <row r="8" s="151" customFormat="1" ht="39" customHeight="1" spans="1:22">
      <c r="A8" s="232" t="s">
        <v>62</v>
      </c>
      <c r="B8" s="236">
        <v>11653</v>
      </c>
      <c r="F8" s="60"/>
      <c r="G8" s="60"/>
      <c r="H8" s="60"/>
      <c r="L8" s="60"/>
      <c r="M8" s="60"/>
      <c r="N8" s="60"/>
      <c r="T8" s="77"/>
      <c r="U8" s="77"/>
      <c r="V8" s="77"/>
    </row>
    <row r="9" s="151" customFormat="1" ht="39" customHeight="1" spans="1:22">
      <c r="A9" s="232" t="s">
        <v>63</v>
      </c>
      <c r="B9" s="236">
        <v>36175</v>
      </c>
      <c r="F9" s="60"/>
      <c r="G9" s="60"/>
      <c r="H9" s="60"/>
      <c r="L9" s="60"/>
      <c r="M9" s="60"/>
      <c r="N9" s="60"/>
      <c r="T9" s="77"/>
      <c r="U9" s="77"/>
      <c r="V9" s="77"/>
    </row>
    <row r="10" s="151" customFormat="1" ht="39" customHeight="1" spans="1:22">
      <c r="A10" s="232" t="s">
        <v>64</v>
      </c>
      <c r="B10" s="235">
        <v>154</v>
      </c>
      <c r="F10" s="60"/>
      <c r="G10" s="60"/>
      <c r="H10" s="60"/>
      <c r="L10" s="60"/>
      <c r="M10" s="60"/>
      <c r="N10" s="60"/>
      <c r="T10" s="77"/>
      <c r="U10" s="77"/>
      <c r="V10" s="77"/>
    </row>
    <row r="11" s="151" customFormat="1" ht="39" customHeight="1" spans="1:22">
      <c r="A11" s="232" t="s">
        <v>65</v>
      </c>
      <c r="B11" s="235">
        <v>838</v>
      </c>
      <c r="F11" s="60"/>
      <c r="G11" s="60"/>
      <c r="H11" s="60"/>
      <c r="L11" s="60"/>
      <c r="M11" s="60"/>
      <c r="N11" s="60"/>
      <c r="T11" s="77"/>
      <c r="U11" s="77"/>
      <c r="V11" s="77"/>
    </row>
    <row r="12" s="151" customFormat="1" ht="39" customHeight="1" spans="1:22">
      <c r="A12" s="232" t="s">
        <v>66</v>
      </c>
      <c r="B12" s="235">
        <v>46554</v>
      </c>
      <c r="F12" s="60"/>
      <c r="G12" s="60"/>
      <c r="H12" s="60"/>
      <c r="L12" s="60"/>
      <c r="M12" s="60"/>
      <c r="N12" s="60"/>
      <c r="T12" s="77"/>
      <c r="U12" s="77"/>
      <c r="V12" s="77"/>
    </row>
    <row r="13" s="151" customFormat="1" ht="39" customHeight="1" spans="1:22">
      <c r="A13" s="232" t="s">
        <v>67</v>
      </c>
      <c r="B13" s="235">
        <v>7760</v>
      </c>
      <c r="F13" s="60"/>
      <c r="G13" s="60"/>
      <c r="H13" s="60"/>
      <c r="L13" s="60"/>
      <c r="M13" s="60"/>
      <c r="N13" s="60"/>
      <c r="T13" s="77"/>
      <c r="U13" s="77"/>
      <c r="V13" s="77"/>
    </row>
    <row r="14" s="151" customFormat="1" ht="39" customHeight="1" spans="1:22">
      <c r="A14" s="232" t="s">
        <v>68</v>
      </c>
      <c r="B14" s="235">
        <v>1053</v>
      </c>
      <c r="F14" s="60"/>
      <c r="G14" s="60"/>
      <c r="H14" s="60"/>
      <c r="L14" s="60"/>
      <c r="M14" s="60"/>
      <c r="N14" s="60"/>
      <c r="T14" s="77"/>
      <c r="U14" s="77"/>
      <c r="V14" s="77"/>
    </row>
    <row r="15" s="151" customFormat="1" ht="39" customHeight="1" spans="1:22">
      <c r="A15" s="232" t="s">
        <v>69</v>
      </c>
      <c r="B15" s="235">
        <v>26291</v>
      </c>
      <c r="F15" s="60"/>
      <c r="G15" s="60"/>
      <c r="H15" s="60"/>
      <c r="L15" s="60"/>
      <c r="M15" s="60"/>
      <c r="N15" s="60"/>
      <c r="T15" s="77"/>
      <c r="U15" s="77"/>
      <c r="V15" s="77"/>
    </row>
    <row r="16" s="151" customFormat="1" ht="39" customHeight="1" spans="1:22">
      <c r="A16" s="232" t="s">
        <v>70</v>
      </c>
      <c r="B16" s="235">
        <v>3664</v>
      </c>
      <c r="F16" s="60"/>
      <c r="G16" s="60"/>
      <c r="H16" s="60"/>
      <c r="L16" s="60"/>
      <c r="M16" s="60"/>
      <c r="N16" s="60"/>
      <c r="T16" s="77"/>
      <c r="U16" s="77"/>
      <c r="V16" s="77"/>
    </row>
    <row r="17" s="151" customFormat="1" ht="39" customHeight="1" spans="1:22">
      <c r="A17" s="232" t="s">
        <v>71</v>
      </c>
      <c r="B17" s="235">
        <v>157</v>
      </c>
      <c r="F17" s="60"/>
      <c r="G17" s="60"/>
      <c r="H17" s="60"/>
      <c r="L17" s="60"/>
      <c r="M17" s="60"/>
      <c r="N17" s="60"/>
      <c r="T17" s="77"/>
      <c r="U17" s="77"/>
      <c r="V17" s="77"/>
    </row>
    <row r="18" s="151" customFormat="1" ht="39" customHeight="1" spans="1:22">
      <c r="A18" s="232" t="s">
        <v>72</v>
      </c>
      <c r="B18" s="235">
        <v>562</v>
      </c>
      <c r="F18" s="60"/>
      <c r="G18" s="60"/>
      <c r="H18" s="60"/>
      <c r="L18" s="60"/>
      <c r="M18" s="60"/>
      <c r="N18" s="60"/>
      <c r="T18" s="77"/>
      <c r="U18" s="77"/>
      <c r="V18" s="77"/>
    </row>
    <row r="19" s="151" customFormat="1" ht="39" customHeight="1" spans="1:22">
      <c r="A19" s="232" t="s">
        <v>73</v>
      </c>
      <c r="B19" s="235"/>
      <c r="F19" s="60"/>
      <c r="G19" s="60"/>
      <c r="H19" s="60"/>
      <c r="L19" s="60"/>
      <c r="M19" s="60"/>
      <c r="N19" s="60"/>
      <c r="T19" s="77"/>
      <c r="U19" s="77"/>
      <c r="V19" s="77"/>
    </row>
    <row r="20" s="151" customFormat="1" ht="39" customHeight="1" spans="1:22">
      <c r="A20" s="232" t="s">
        <v>74</v>
      </c>
      <c r="B20" s="235">
        <v>1056</v>
      </c>
      <c r="F20" s="60"/>
      <c r="G20" s="60"/>
      <c r="H20" s="60"/>
      <c r="L20" s="60"/>
      <c r="M20" s="60"/>
      <c r="N20" s="60"/>
      <c r="T20" s="77"/>
      <c r="U20" s="77"/>
      <c r="V20" s="77"/>
    </row>
    <row r="21" s="151" customFormat="1" ht="39" customHeight="1" spans="1:22">
      <c r="A21" s="232" t="s">
        <v>75</v>
      </c>
      <c r="B21" s="235">
        <v>700</v>
      </c>
      <c r="F21" s="60"/>
      <c r="G21" s="60"/>
      <c r="H21" s="60"/>
      <c r="L21" s="60"/>
      <c r="M21" s="60"/>
      <c r="N21" s="60"/>
      <c r="T21" s="77"/>
      <c r="U21" s="77"/>
      <c r="V21" s="77"/>
    </row>
    <row r="22" s="151" customFormat="1" ht="39" customHeight="1" spans="1:22">
      <c r="A22" s="232" t="s">
        <v>76</v>
      </c>
      <c r="B22" s="235">
        <v>82</v>
      </c>
      <c r="F22" s="60"/>
      <c r="G22" s="60"/>
      <c r="H22" s="60"/>
      <c r="L22" s="60"/>
      <c r="M22" s="60"/>
      <c r="N22" s="60"/>
      <c r="T22" s="77"/>
      <c r="U22" s="77"/>
      <c r="V22" s="77"/>
    </row>
    <row r="23" s="151" customFormat="1" ht="39" customHeight="1" spans="1:22">
      <c r="A23" s="232" t="s">
        <v>77</v>
      </c>
      <c r="B23" s="235">
        <v>280</v>
      </c>
      <c r="F23" s="60"/>
      <c r="G23" s="60"/>
      <c r="H23" s="60"/>
      <c r="L23" s="60"/>
      <c r="M23" s="60"/>
      <c r="N23" s="60"/>
      <c r="T23" s="77"/>
      <c r="U23" s="77"/>
      <c r="V23" s="77"/>
    </row>
    <row r="24" s="151" customFormat="1" ht="39" customHeight="1" spans="1:22">
      <c r="A24" s="232" t="s">
        <v>78</v>
      </c>
      <c r="B24" s="235">
        <v>2000</v>
      </c>
      <c r="F24" s="60"/>
      <c r="G24" s="60"/>
      <c r="H24" s="60"/>
      <c r="L24" s="60"/>
      <c r="M24" s="60"/>
      <c r="N24" s="60"/>
      <c r="T24" s="77"/>
      <c r="U24" s="77"/>
      <c r="V24" s="77"/>
    </row>
    <row r="25" s="151" customFormat="1" ht="39" customHeight="1" spans="1:22">
      <c r="A25" s="232" t="s">
        <v>79</v>
      </c>
      <c r="B25" s="235">
        <v>12800</v>
      </c>
      <c r="F25" s="60"/>
      <c r="G25" s="60"/>
      <c r="H25" s="60"/>
      <c r="L25" s="60"/>
      <c r="M25" s="60"/>
      <c r="N25" s="60"/>
      <c r="T25" s="77"/>
      <c r="U25" s="77"/>
      <c r="V25" s="77"/>
    </row>
    <row r="26" s="151" customFormat="1" ht="39" customHeight="1" spans="1:22">
      <c r="A26" s="232" t="s">
        <v>80</v>
      </c>
      <c r="B26" s="235"/>
      <c r="F26" s="60"/>
      <c r="G26" s="60"/>
      <c r="H26" s="60"/>
      <c r="L26" s="60"/>
      <c r="M26" s="60"/>
      <c r="N26" s="60"/>
      <c r="T26" s="77"/>
      <c r="U26" s="77"/>
      <c r="V26" s="77"/>
    </row>
    <row r="27" s="151" customFormat="1" ht="39" customHeight="1" spans="1:22">
      <c r="A27" s="232" t="s">
        <v>81</v>
      </c>
      <c r="B27" s="235">
        <v>63330</v>
      </c>
      <c r="F27" s="60"/>
      <c r="G27" s="60"/>
      <c r="H27" s="60"/>
      <c r="L27" s="60"/>
      <c r="M27" s="60"/>
      <c r="N27" s="60"/>
      <c r="T27" s="77"/>
      <c r="U27" s="77"/>
      <c r="V27" s="77"/>
    </row>
    <row r="28" s="151" customFormat="1" ht="39" customHeight="1" spans="1:22">
      <c r="A28" s="232" t="s">
        <v>82</v>
      </c>
      <c r="B28" s="235">
        <v>107544</v>
      </c>
      <c r="F28" s="60"/>
      <c r="G28" s="60"/>
      <c r="H28" s="60"/>
      <c r="L28" s="60"/>
      <c r="M28" s="60"/>
      <c r="N28" s="60"/>
      <c r="T28" s="77"/>
      <c r="U28" s="77"/>
      <c r="V28" s="77"/>
    </row>
    <row r="29" s="29" customFormat="1" ht="39" customHeight="1" spans="1:24">
      <c r="A29" s="164" t="s">
        <v>83</v>
      </c>
      <c r="B29" s="145"/>
      <c r="C29" s="62"/>
      <c r="D29" s="62">
        <v>135.6</v>
      </c>
      <c r="F29" s="51" t="s">
        <v>84</v>
      </c>
      <c r="G29" s="51" t="s">
        <v>85</v>
      </c>
      <c r="H29" s="68">
        <v>135.6</v>
      </c>
      <c r="I29" s="33" t="e">
        <f t="shared" ref="I29:I31" si="6">F29-A29</f>
        <v>#VALUE!</v>
      </c>
      <c r="J29" s="49">
        <f t="shared" ref="J29:J31" si="7">H29-B29</f>
        <v>135.6</v>
      </c>
      <c r="K29" s="49"/>
      <c r="L29" s="51" t="s">
        <v>84</v>
      </c>
      <c r="M29" s="51" t="s">
        <v>85</v>
      </c>
      <c r="N29" s="68">
        <v>135.6</v>
      </c>
      <c r="O29" s="33" t="e">
        <f t="shared" ref="O29:O31" si="8">L29-A29</f>
        <v>#VALUE!</v>
      </c>
      <c r="P29" s="49">
        <f t="shared" ref="P29:P31" si="9">N29-B29</f>
        <v>135.6</v>
      </c>
      <c r="T29" s="73" t="s">
        <v>84</v>
      </c>
      <c r="U29" s="73" t="s">
        <v>85</v>
      </c>
      <c r="V29" s="74">
        <v>135.6</v>
      </c>
      <c r="W29" s="29">
        <f t="shared" ref="W29:W31" si="10">B29-V29</f>
        <v>-135.6</v>
      </c>
      <c r="X29" s="29" t="e">
        <f t="shared" ref="X29:X31" si="11">T29-A29</f>
        <v>#VALUE!</v>
      </c>
    </row>
    <row r="30" s="29" customFormat="1" ht="39" customHeight="1" spans="1:24">
      <c r="A30" s="162" t="s">
        <v>86</v>
      </c>
      <c r="B30" s="145"/>
      <c r="C30" s="49">
        <v>105429</v>
      </c>
      <c r="D30" s="50">
        <v>595734.14</v>
      </c>
      <c r="E30" s="29">
        <f>104401+13602</f>
        <v>118003</v>
      </c>
      <c r="F30" s="51" t="s">
        <v>54</v>
      </c>
      <c r="G30" s="51" t="s">
        <v>55</v>
      </c>
      <c r="H30" s="68">
        <v>596221.15</v>
      </c>
      <c r="I30" s="33" t="e">
        <f t="shared" si="6"/>
        <v>#VALUE!</v>
      </c>
      <c r="J30" s="49">
        <f t="shared" si="7"/>
        <v>596221.15</v>
      </c>
      <c r="K30" s="49">
        <v>75943</v>
      </c>
      <c r="L30" s="51" t="s">
        <v>54</v>
      </c>
      <c r="M30" s="51" t="s">
        <v>55</v>
      </c>
      <c r="N30" s="68">
        <v>643048.95</v>
      </c>
      <c r="O30" s="33" t="e">
        <f t="shared" si="8"/>
        <v>#VALUE!</v>
      </c>
      <c r="P30" s="49">
        <f t="shared" si="9"/>
        <v>643048.95</v>
      </c>
      <c r="R30" s="29">
        <v>717759</v>
      </c>
      <c r="T30" s="73" t="s">
        <v>54</v>
      </c>
      <c r="U30" s="73" t="s">
        <v>55</v>
      </c>
      <c r="V30" s="74">
        <v>659380.53</v>
      </c>
      <c r="W30" s="29">
        <f t="shared" si="10"/>
        <v>-659380.53</v>
      </c>
      <c r="X30" s="29" t="e">
        <f t="shared" si="11"/>
        <v>#VALUE!</v>
      </c>
    </row>
    <row r="31" s="29" customFormat="1" ht="39" customHeight="1" spans="1:24">
      <c r="A31" s="164" t="s">
        <v>87</v>
      </c>
      <c r="B31" s="145"/>
      <c r="C31" s="49"/>
      <c r="D31" s="49">
        <v>7616.62</v>
      </c>
      <c r="F31" s="51" t="s">
        <v>57</v>
      </c>
      <c r="G31" s="51" t="s">
        <v>58</v>
      </c>
      <c r="H31" s="68">
        <v>7616.62</v>
      </c>
      <c r="I31" s="33" t="e">
        <f t="shared" si="6"/>
        <v>#VALUE!</v>
      </c>
      <c r="J31" s="49">
        <f t="shared" si="7"/>
        <v>7616.62</v>
      </c>
      <c r="K31" s="49"/>
      <c r="L31" s="51" t="s">
        <v>57</v>
      </c>
      <c r="M31" s="51" t="s">
        <v>58</v>
      </c>
      <c r="N31" s="68">
        <v>7749.58</v>
      </c>
      <c r="O31" s="33" t="e">
        <f t="shared" si="8"/>
        <v>#VALUE!</v>
      </c>
      <c r="P31" s="49">
        <f t="shared" si="9"/>
        <v>7749.58</v>
      </c>
      <c r="T31" s="73" t="s">
        <v>57</v>
      </c>
      <c r="U31" s="73" t="s">
        <v>58</v>
      </c>
      <c r="V31" s="74">
        <v>8475.47</v>
      </c>
      <c r="W31" s="29">
        <f t="shared" si="10"/>
        <v>-8475.47</v>
      </c>
      <c r="X31" s="29" t="e">
        <f t="shared" si="11"/>
        <v>#VALUE!</v>
      </c>
    </row>
    <row r="32" s="29" customFormat="1" ht="39" customHeight="1" spans="1:22">
      <c r="A32" s="164" t="s">
        <v>88</v>
      </c>
      <c r="B32" s="145"/>
      <c r="C32" s="49"/>
      <c r="D32" s="49"/>
      <c r="F32" s="51"/>
      <c r="G32" s="51"/>
      <c r="H32" s="68"/>
      <c r="I32" s="33"/>
      <c r="J32" s="49"/>
      <c r="K32" s="49"/>
      <c r="L32" s="51"/>
      <c r="M32" s="51"/>
      <c r="N32" s="68"/>
      <c r="O32" s="33"/>
      <c r="P32" s="49"/>
      <c r="T32" s="73"/>
      <c r="U32" s="73"/>
      <c r="V32" s="74"/>
    </row>
    <row r="33" s="29" customFormat="1" ht="39" customHeight="1" spans="1:24">
      <c r="A33" s="186" t="s">
        <v>89</v>
      </c>
      <c r="B33" s="145"/>
      <c r="C33" s="49"/>
      <c r="D33" s="49">
        <v>3922.87</v>
      </c>
      <c r="F33" s="51" t="s">
        <v>60</v>
      </c>
      <c r="G33" s="51" t="s">
        <v>61</v>
      </c>
      <c r="H33" s="68">
        <v>3922.87</v>
      </c>
      <c r="I33" s="33" t="e">
        <f t="shared" ref="I33:I35" si="12">F33-A33</f>
        <v>#VALUE!</v>
      </c>
      <c r="J33" s="49">
        <f t="shared" ref="J33:J35" si="13">H33-B33</f>
        <v>3922.87</v>
      </c>
      <c r="K33" s="49">
        <v>750</v>
      </c>
      <c r="L33" s="51" t="s">
        <v>60</v>
      </c>
      <c r="M33" s="51" t="s">
        <v>61</v>
      </c>
      <c r="N33" s="68">
        <v>4041.81</v>
      </c>
      <c r="O33" s="33" t="e">
        <f t="shared" ref="O33:O35" si="14">L33-A33</f>
        <v>#VALUE!</v>
      </c>
      <c r="P33" s="49">
        <f t="shared" ref="P33:P35" si="15">N33-B33</f>
        <v>4041.81</v>
      </c>
      <c r="T33" s="73" t="s">
        <v>60</v>
      </c>
      <c r="U33" s="73" t="s">
        <v>61</v>
      </c>
      <c r="V33" s="74">
        <v>4680.94</v>
      </c>
      <c r="W33" s="29">
        <f t="shared" ref="W33:W35" si="16">B33-V33</f>
        <v>-4680.94</v>
      </c>
      <c r="X33" s="29" t="e">
        <f t="shared" ref="X33:X35" si="17">T33-A33</f>
        <v>#VALUE!</v>
      </c>
    </row>
    <row r="34" s="29" customFormat="1" ht="39" customHeight="1" spans="1:24">
      <c r="A34" s="186" t="s">
        <v>90</v>
      </c>
      <c r="B34" s="145"/>
      <c r="C34" s="49"/>
      <c r="D34" s="49">
        <v>3922.87</v>
      </c>
      <c r="F34" s="51" t="s">
        <v>60</v>
      </c>
      <c r="G34" s="51" t="s">
        <v>61</v>
      </c>
      <c r="H34" s="68">
        <v>3922.87</v>
      </c>
      <c r="I34" s="33" t="e">
        <f t="shared" si="12"/>
        <v>#VALUE!</v>
      </c>
      <c r="J34" s="49">
        <f t="shared" si="13"/>
        <v>3922.87</v>
      </c>
      <c r="K34" s="49">
        <v>750</v>
      </c>
      <c r="L34" s="51" t="s">
        <v>60</v>
      </c>
      <c r="M34" s="51" t="s">
        <v>61</v>
      </c>
      <c r="N34" s="68">
        <v>4041.81</v>
      </c>
      <c r="O34" s="33" t="e">
        <f t="shared" si="14"/>
        <v>#VALUE!</v>
      </c>
      <c r="P34" s="49">
        <f t="shared" si="15"/>
        <v>4041.81</v>
      </c>
      <c r="T34" s="73" t="s">
        <v>60</v>
      </c>
      <c r="U34" s="73" t="s">
        <v>61</v>
      </c>
      <c r="V34" s="74">
        <v>4680.94</v>
      </c>
      <c r="W34" s="29">
        <f t="shared" si="16"/>
        <v>-4680.94</v>
      </c>
      <c r="X34" s="29" t="e">
        <f t="shared" si="17"/>
        <v>#VALUE!</v>
      </c>
    </row>
    <row r="35" s="29" customFormat="1" ht="39" customHeight="1" spans="1:24">
      <c r="A35" s="164" t="s">
        <v>83</v>
      </c>
      <c r="B35" s="145"/>
      <c r="C35" s="62"/>
      <c r="D35" s="62">
        <v>135.6</v>
      </c>
      <c r="F35" s="51" t="s">
        <v>84</v>
      </c>
      <c r="G35" s="51" t="s">
        <v>85</v>
      </c>
      <c r="H35" s="68">
        <v>135.6</v>
      </c>
      <c r="I35" s="33" t="e">
        <f t="shared" si="12"/>
        <v>#VALUE!</v>
      </c>
      <c r="J35" s="49">
        <f t="shared" si="13"/>
        <v>135.6</v>
      </c>
      <c r="K35" s="49"/>
      <c r="L35" s="51" t="s">
        <v>84</v>
      </c>
      <c r="M35" s="51" t="s">
        <v>85</v>
      </c>
      <c r="N35" s="68">
        <v>135.6</v>
      </c>
      <c r="O35" s="33" t="e">
        <f t="shared" si="14"/>
        <v>#VALUE!</v>
      </c>
      <c r="P35" s="49">
        <f t="shared" si="15"/>
        <v>135.6</v>
      </c>
      <c r="T35" s="73" t="s">
        <v>84</v>
      </c>
      <c r="U35" s="73" t="s">
        <v>85</v>
      </c>
      <c r="V35" s="74">
        <v>135.6</v>
      </c>
      <c r="W35" s="29">
        <f t="shared" si="16"/>
        <v>-135.6</v>
      </c>
      <c r="X35" s="29" t="e">
        <f t="shared" si="17"/>
        <v>#VALUE!</v>
      </c>
    </row>
    <row r="36" s="29" customFormat="1" ht="39" customHeight="1" spans="1:23">
      <c r="A36" s="165" t="s">
        <v>91</v>
      </c>
      <c r="B36" s="157">
        <f>B6+B7+B8+B9+B11+B12+B13+B14+B15+B16+B17+B18+B20+B21+B22+B23+B24++B26+B27+B28+B10+B19+B25</f>
        <v>343000</v>
      </c>
      <c r="F36" s="45" t="str">
        <f t="shared" ref="F36:H36" si="18">""</f>
        <v/>
      </c>
      <c r="G36" s="45" t="str">
        <f t="shared" si="18"/>
        <v/>
      </c>
      <c r="H36" s="45" t="str">
        <f t="shared" si="18"/>
        <v/>
      </c>
      <c r="I36" s="33"/>
      <c r="L36" s="45" t="str">
        <f t="shared" ref="L36:N36" si="19">""</f>
        <v/>
      </c>
      <c r="M36" s="67" t="str">
        <f t="shared" si="19"/>
        <v/>
      </c>
      <c r="N36" s="45" t="str">
        <f t="shared" si="19"/>
        <v/>
      </c>
      <c r="V36" s="79" t="e">
        <f>V37+#REF!+#REF!+#REF!+#REF!+#REF!+#REF!+#REF!+#REF!+#REF!+#REF!+#REF!+#REF!+#REF!+#REF!+#REF!+#REF!+#REF!+#REF!+#REF!+#REF!</f>
        <v>#REF!</v>
      </c>
      <c r="W36" s="79" t="e">
        <f>W37+#REF!+#REF!+#REF!+#REF!+#REF!+#REF!+#REF!+#REF!+#REF!+#REF!+#REF!+#REF!+#REF!+#REF!+#REF!+#REF!+#REF!+#REF!+#REF!+#REF!</f>
        <v>#REF!</v>
      </c>
    </row>
    <row r="37" ht="19.5" customHeight="1" spans="16:24">
      <c r="P37" s="80"/>
      <c r="T37" s="81" t="s">
        <v>92</v>
      </c>
      <c r="U37" s="81" t="s">
        <v>93</v>
      </c>
      <c r="V37" s="82">
        <v>19998</v>
      </c>
      <c r="W37" s="34">
        <f t="shared" ref="W37:W39" si="20">B37-V37</f>
        <v>-19998</v>
      </c>
      <c r="X37" s="34">
        <f t="shared" ref="X37:X39" si="21">T37-A37</f>
        <v>232</v>
      </c>
    </row>
    <row r="38" ht="19.5" customHeight="1" spans="16:24">
      <c r="P38" s="80"/>
      <c r="T38" s="81" t="s">
        <v>94</v>
      </c>
      <c r="U38" s="81" t="s">
        <v>95</v>
      </c>
      <c r="V38" s="82">
        <v>19998</v>
      </c>
      <c r="W38" s="34">
        <f t="shared" si="20"/>
        <v>-19998</v>
      </c>
      <c r="X38" s="34">
        <f t="shared" si="21"/>
        <v>23203</v>
      </c>
    </row>
    <row r="39" ht="19.5" customHeight="1" spans="16:24">
      <c r="P39" s="80"/>
      <c r="T39" s="81" t="s">
        <v>96</v>
      </c>
      <c r="U39" s="81" t="s">
        <v>97</v>
      </c>
      <c r="V39" s="82">
        <v>19998</v>
      </c>
      <c r="W39" s="34">
        <f t="shared" si="20"/>
        <v>-19998</v>
      </c>
      <c r="X39" s="34">
        <f t="shared" si="21"/>
        <v>2320301</v>
      </c>
    </row>
    <row r="40" ht="19.5" customHeight="1" spans="16:16">
      <c r="P40" s="80"/>
    </row>
    <row r="41" ht="19.5" customHeight="1" spans="16:16">
      <c r="P41" s="80"/>
    </row>
    <row r="42" ht="19.5" customHeight="1" spans="16:16">
      <c r="P42" s="80"/>
    </row>
    <row r="43" ht="19.5" customHeight="1" spans="16:16">
      <c r="P43" s="80"/>
    </row>
    <row r="44" ht="19.5" customHeight="1" spans="16:16">
      <c r="P44" s="80"/>
    </row>
    <row r="45" ht="19.5" customHeight="1" spans="16:16">
      <c r="P45" s="80"/>
    </row>
    <row r="46" ht="19.5" customHeight="1" spans="16:16">
      <c r="P46" s="80"/>
    </row>
    <row r="47" ht="19.5" customHeight="1" spans="16:16">
      <c r="P47" s="80"/>
    </row>
    <row r="48" ht="19.5" customHeight="1" spans="16:16">
      <c r="P48" s="80"/>
    </row>
    <row r="49" ht="19.5" customHeight="1" spans="16:16">
      <c r="P49" s="80"/>
    </row>
    <row r="50" ht="19.5" customHeight="1" spans="16:16">
      <c r="P50" s="80"/>
    </row>
    <row r="51" ht="19.5" customHeight="1" spans="16:16">
      <c r="P51" s="80"/>
    </row>
    <row r="52" ht="19.5" customHeight="1" spans="16:16">
      <c r="P52" s="80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85"/>
  <sheetViews>
    <sheetView topLeftCell="A28" workbookViewId="0">
      <selection activeCell="AH9" sqref="AH9"/>
    </sheetView>
  </sheetViews>
  <sheetFormatPr defaultColWidth="7" defaultRowHeight="15"/>
  <cols>
    <col min="1" max="1" width="15.375" style="32" customWidth="1"/>
    <col min="2" max="2" width="44.625" style="29" customWidth="1"/>
    <col min="3" max="3" width="14.25" style="33" customWidth="1"/>
    <col min="4" max="4" width="10.375" style="29" hidden="1" customWidth="1"/>
    <col min="5" max="5" width="9.625" style="34" hidden="1" customWidth="1"/>
    <col min="6" max="6" width="8.125" style="34" hidden="1" customWidth="1"/>
    <col min="7" max="7" width="9.625" style="35" hidden="1" customWidth="1"/>
    <col min="8" max="8" width="17.5" style="35" hidden="1" customWidth="1"/>
    <col min="9" max="9" width="12.5" style="36" hidden="1" customWidth="1"/>
    <col min="10" max="10" width="7" style="37" hidden="1" customWidth="1"/>
    <col min="11" max="12" width="7" style="34" hidden="1" customWidth="1"/>
    <col min="13" max="13" width="13.875" style="34" hidden="1" customWidth="1"/>
    <col min="14" max="14" width="7.875" style="34" hidden="1" customWidth="1"/>
    <col min="15" max="15" width="9.5" style="34" hidden="1" customWidth="1"/>
    <col min="16" max="16" width="6.875" style="34" hidden="1" customWidth="1"/>
    <col min="17" max="17" width="9" style="34" hidden="1" customWidth="1"/>
    <col min="18" max="18" width="5.875" style="34" hidden="1" customWidth="1"/>
    <col min="19" max="19" width="5.25" style="34" hidden="1" customWidth="1"/>
    <col min="20" max="20" width="6.5" style="34" hidden="1" customWidth="1"/>
    <col min="21" max="22" width="7" style="34" hidden="1" customWidth="1"/>
    <col min="23" max="23" width="10.625" style="34" hidden="1" customWidth="1"/>
    <col min="24" max="24" width="10.5" style="34" hidden="1" customWidth="1"/>
    <col min="25" max="25" width="7" style="34" hidden="1" customWidth="1"/>
    <col min="26" max="16384" width="7" style="34"/>
  </cols>
  <sheetData>
    <row r="1" ht="29.25" customHeight="1" spans="1:1">
      <c r="A1" s="9"/>
    </row>
    <row r="2" ht="28.5" customHeight="1" spans="1:9">
      <c r="A2" s="38" t="s">
        <v>98</v>
      </c>
      <c r="B2" s="39"/>
      <c r="C2" s="40"/>
      <c r="G2" s="34"/>
      <c r="H2" s="34"/>
      <c r="I2" s="34"/>
    </row>
    <row r="3" s="29" customFormat="1" ht="21.75" customHeight="1" spans="1:13">
      <c r="A3" s="32"/>
      <c r="C3" s="161" t="s">
        <v>48</v>
      </c>
      <c r="E3" s="29">
        <v>12.11</v>
      </c>
      <c r="G3" s="29">
        <v>12.22</v>
      </c>
      <c r="J3" s="33"/>
      <c r="M3" s="29">
        <v>1.2</v>
      </c>
    </row>
    <row r="4" s="29" customFormat="1" ht="39" customHeight="1" spans="1:15">
      <c r="A4" s="217" t="s">
        <v>99</v>
      </c>
      <c r="B4" s="217"/>
      <c r="C4" s="217"/>
      <c r="G4" s="45" t="s">
        <v>49</v>
      </c>
      <c r="H4" s="45" t="s">
        <v>50</v>
      </c>
      <c r="I4" s="45" t="s">
        <v>51</v>
      </c>
      <c r="J4" s="33"/>
      <c r="M4" s="45" t="s">
        <v>49</v>
      </c>
      <c r="N4" s="67" t="s">
        <v>50</v>
      </c>
      <c r="O4" s="45" t="s">
        <v>51</v>
      </c>
    </row>
    <row r="5" s="32" customFormat="1" ht="39" customHeight="1" spans="1:25">
      <c r="A5" s="218"/>
      <c r="B5" s="219"/>
      <c r="C5" s="220" t="s">
        <v>100</v>
      </c>
      <c r="D5" s="32">
        <v>105429</v>
      </c>
      <c r="E5" s="32">
        <v>595734.14</v>
      </c>
      <c r="F5" s="32">
        <f>104401+13602</f>
        <v>118003</v>
      </c>
      <c r="G5" s="163" t="s">
        <v>54</v>
      </c>
      <c r="H5" s="163" t="s">
        <v>55</v>
      </c>
      <c r="I5" s="163">
        <v>596221.15</v>
      </c>
      <c r="J5" s="32">
        <f t="shared" ref="J5:J12" si="0">G5-A5</f>
        <v>201</v>
      </c>
      <c r="K5" s="32" t="e">
        <f t="shared" ref="K5:K12" si="1">I5-C5</f>
        <v>#VALUE!</v>
      </c>
      <c r="L5" s="32">
        <v>75943</v>
      </c>
      <c r="M5" s="163" t="s">
        <v>54</v>
      </c>
      <c r="N5" s="163" t="s">
        <v>55</v>
      </c>
      <c r="O5" s="163">
        <v>643048.95</v>
      </c>
      <c r="P5" s="32">
        <f t="shared" ref="P5:P12" si="2">M5-A5</f>
        <v>201</v>
      </c>
      <c r="Q5" s="32" t="e">
        <f t="shared" ref="Q5:Q12" si="3">O5-C5</f>
        <v>#VALUE!</v>
      </c>
      <c r="S5" s="32">
        <v>717759</v>
      </c>
      <c r="U5" s="166" t="s">
        <v>54</v>
      </c>
      <c r="V5" s="166" t="s">
        <v>55</v>
      </c>
      <c r="W5" s="166">
        <v>659380.53</v>
      </c>
      <c r="X5" s="32" t="e">
        <f t="shared" ref="X5:X12" si="4">C5-W5</f>
        <v>#VALUE!</v>
      </c>
      <c r="Y5" s="32">
        <f t="shared" ref="Y5:Y12" si="5">U5-A5</f>
        <v>201</v>
      </c>
    </row>
    <row r="6" s="148" customFormat="1" ht="39" customHeight="1" spans="1:25">
      <c r="A6" s="221" t="s">
        <v>101</v>
      </c>
      <c r="B6" s="222" t="s">
        <v>102</v>
      </c>
      <c r="C6" s="222" t="s">
        <v>103</v>
      </c>
      <c r="E6" s="148">
        <v>7616.62</v>
      </c>
      <c r="G6" s="55" t="s">
        <v>57</v>
      </c>
      <c r="H6" s="55" t="s">
        <v>58</v>
      </c>
      <c r="I6" s="55">
        <v>7616.62</v>
      </c>
      <c r="J6" s="148" t="e">
        <f t="shared" si="0"/>
        <v>#VALUE!</v>
      </c>
      <c r="K6" s="148" t="e">
        <f t="shared" si="1"/>
        <v>#VALUE!</v>
      </c>
      <c r="M6" s="55" t="s">
        <v>57</v>
      </c>
      <c r="N6" s="55" t="s">
        <v>58</v>
      </c>
      <c r="O6" s="55">
        <v>7749.58</v>
      </c>
      <c r="P6" s="148" t="e">
        <f t="shared" si="2"/>
        <v>#VALUE!</v>
      </c>
      <c r="Q6" s="148" t="e">
        <f t="shared" si="3"/>
        <v>#VALUE!</v>
      </c>
      <c r="U6" s="75" t="s">
        <v>57</v>
      </c>
      <c r="V6" s="75" t="s">
        <v>58</v>
      </c>
      <c r="W6" s="75">
        <v>8475.47</v>
      </c>
      <c r="X6" s="148" t="e">
        <f t="shared" si="4"/>
        <v>#VALUE!</v>
      </c>
      <c r="Y6" s="148" t="e">
        <f t="shared" si="5"/>
        <v>#VALUE!</v>
      </c>
    </row>
    <row r="7" s="151" customFormat="1" ht="39" customHeight="1" spans="1:25">
      <c r="A7" s="223"/>
      <c r="B7" s="224" t="s">
        <v>91</v>
      </c>
      <c r="C7" s="225">
        <v>343000</v>
      </c>
      <c r="E7" s="151">
        <v>3922.87</v>
      </c>
      <c r="G7" s="60" t="s">
        <v>60</v>
      </c>
      <c r="H7" s="60" t="s">
        <v>61</v>
      </c>
      <c r="I7" s="60">
        <v>3922.87</v>
      </c>
      <c r="J7" s="151">
        <f t="shared" si="0"/>
        <v>2010101</v>
      </c>
      <c r="K7" s="151">
        <f t="shared" si="1"/>
        <v>-339077.13</v>
      </c>
      <c r="L7" s="151">
        <v>750</v>
      </c>
      <c r="M7" s="60" t="s">
        <v>60</v>
      </c>
      <c r="N7" s="60" t="s">
        <v>61</v>
      </c>
      <c r="O7" s="60">
        <v>4041.81</v>
      </c>
      <c r="P7" s="151">
        <f t="shared" si="2"/>
        <v>2010101</v>
      </c>
      <c r="Q7" s="151">
        <f t="shared" si="3"/>
        <v>-338958.19</v>
      </c>
      <c r="U7" s="77" t="s">
        <v>60</v>
      </c>
      <c r="V7" s="77" t="s">
        <v>61</v>
      </c>
      <c r="W7" s="77">
        <v>4680.94</v>
      </c>
      <c r="X7" s="151">
        <f t="shared" si="4"/>
        <v>338319.06</v>
      </c>
      <c r="Y7" s="151">
        <f t="shared" si="5"/>
        <v>2010101</v>
      </c>
    </row>
    <row r="8" s="29" customFormat="1" ht="39" customHeight="1" spans="1:25">
      <c r="A8" s="226">
        <v>201</v>
      </c>
      <c r="B8" s="227" t="s">
        <v>104</v>
      </c>
      <c r="C8" s="228">
        <v>20240</v>
      </c>
      <c r="D8" s="62"/>
      <c r="E8" s="62">
        <v>135.6</v>
      </c>
      <c r="G8" s="51" t="s">
        <v>84</v>
      </c>
      <c r="H8" s="51" t="s">
        <v>85</v>
      </c>
      <c r="I8" s="68">
        <v>135.6</v>
      </c>
      <c r="J8" s="33">
        <f t="shared" si="0"/>
        <v>2009998</v>
      </c>
      <c r="K8" s="49">
        <f t="shared" si="1"/>
        <v>-20104.4</v>
      </c>
      <c r="L8" s="49"/>
      <c r="M8" s="51" t="s">
        <v>84</v>
      </c>
      <c r="N8" s="51" t="s">
        <v>85</v>
      </c>
      <c r="O8" s="68">
        <v>135.6</v>
      </c>
      <c r="P8" s="33">
        <f t="shared" si="2"/>
        <v>2009998</v>
      </c>
      <c r="Q8" s="49">
        <f t="shared" si="3"/>
        <v>-20104.4</v>
      </c>
      <c r="U8" s="73" t="s">
        <v>84</v>
      </c>
      <c r="V8" s="73" t="s">
        <v>85</v>
      </c>
      <c r="W8" s="74">
        <v>135.6</v>
      </c>
      <c r="X8" s="29">
        <f t="shared" si="4"/>
        <v>20104.4</v>
      </c>
      <c r="Y8" s="29">
        <f t="shared" si="5"/>
        <v>2009998</v>
      </c>
    </row>
    <row r="9" s="29" customFormat="1" ht="39" customHeight="1" spans="1:25">
      <c r="A9" s="229">
        <v>20101</v>
      </c>
      <c r="B9" s="230" t="s">
        <v>105</v>
      </c>
      <c r="C9" s="231">
        <v>543</v>
      </c>
      <c r="D9" s="49">
        <v>105429</v>
      </c>
      <c r="E9" s="50">
        <v>595734.14</v>
      </c>
      <c r="F9" s="29">
        <f>104401+13602</f>
        <v>118003</v>
      </c>
      <c r="G9" s="51" t="s">
        <v>54</v>
      </c>
      <c r="H9" s="51" t="s">
        <v>55</v>
      </c>
      <c r="I9" s="68">
        <v>596221.15</v>
      </c>
      <c r="J9" s="33">
        <f t="shared" si="0"/>
        <v>-19900</v>
      </c>
      <c r="K9" s="49">
        <f t="shared" si="1"/>
        <v>595678.15</v>
      </c>
      <c r="L9" s="49">
        <v>75943</v>
      </c>
      <c r="M9" s="51" t="s">
        <v>54</v>
      </c>
      <c r="N9" s="51" t="s">
        <v>55</v>
      </c>
      <c r="O9" s="68">
        <v>643048.95</v>
      </c>
      <c r="P9" s="33">
        <f t="shared" si="2"/>
        <v>-19900</v>
      </c>
      <c r="Q9" s="49">
        <f t="shared" si="3"/>
        <v>642505.95</v>
      </c>
      <c r="S9" s="29">
        <v>717759</v>
      </c>
      <c r="U9" s="73" t="s">
        <v>54</v>
      </c>
      <c r="V9" s="73" t="s">
        <v>55</v>
      </c>
      <c r="W9" s="74">
        <v>659380.53</v>
      </c>
      <c r="X9" s="29">
        <f t="shared" si="4"/>
        <v>-658837.53</v>
      </c>
      <c r="Y9" s="29">
        <f t="shared" si="5"/>
        <v>-19900</v>
      </c>
    </row>
    <row r="10" s="29" customFormat="1" ht="39" customHeight="1" spans="1:25">
      <c r="A10" s="232">
        <v>2010101</v>
      </c>
      <c r="B10" s="233" t="s">
        <v>106</v>
      </c>
      <c r="C10" s="234">
        <v>458</v>
      </c>
      <c r="D10" s="49"/>
      <c r="E10" s="49">
        <v>7616.62</v>
      </c>
      <c r="G10" s="51" t="s">
        <v>57</v>
      </c>
      <c r="H10" s="51" t="s">
        <v>58</v>
      </c>
      <c r="I10" s="68">
        <v>7616.62</v>
      </c>
      <c r="J10" s="33">
        <f t="shared" si="0"/>
        <v>-1990000</v>
      </c>
      <c r="K10" s="49">
        <f t="shared" si="1"/>
        <v>7158.62</v>
      </c>
      <c r="L10" s="49"/>
      <c r="M10" s="51" t="s">
        <v>57</v>
      </c>
      <c r="N10" s="51" t="s">
        <v>58</v>
      </c>
      <c r="O10" s="68">
        <v>7749.58</v>
      </c>
      <c r="P10" s="33">
        <f t="shared" si="2"/>
        <v>-1990000</v>
      </c>
      <c r="Q10" s="49">
        <f t="shared" si="3"/>
        <v>7291.58</v>
      </c>
      <c r="U10" s="73" t="s">
        <v>57</v>
      </c>
      <c r="V10" s="73" t="s">
        <v>58</v>
      </c>
      <c r="W10" s="74">
        <v>8475.47</v>
      </c>
      <c r="X10" s="29">
        <f t="shared" si="4"/>
        <v>-8017.47</v>
      </c>
      <c r="Y10" s="29">
        <f t="shared" si="5"/>
        <v>-1990000</v>
      </c>
    </row>
    <row r="11" s="29" customFormat="1" ht="39" customHeight="1" spans="1:25">
      <c r="A11" s="232">
        <v>2010104</v>
      </c>
      <c r="B11" s="233" t="s">
        <v>107</v>
      </c>
      <c r="C11" s="234">
        <v>55</v>
      </c>
      <c r="D11" s="49"/>
      <c r="E11" s="49">
        <v>3922.87</v>
      </c>
      <c r="G11" s="51" t="s">
        <v>60</v>
      </c>
      <c r="H11" s="51" t="s">
        <v>61</v>
      </c>
      <c r="I11" s="68">
        <v>3922.87</v>
      </c>
      <c r="J11" s="33">
        <f t="shared" si="0"/>
        <v>-3</v>
      </c>
      <c r="K11" s="49">
        <f t="shared" si="1"/>
        <v>3867.87</v>
      </c>
      <c r="L11" s="49">
        <v>750</v>
      </c>
      <c r="M11" s="51" t="s">
        <v>60</v>
      </c>
      <c r="N11" s="51" t="s">
        <v>61</v>
      </c>
      <c r="O11" s="68">
        <v>4041.81</v>
      </c>
      <c r="P11" s="33">
        <f t="shared" si="2"/>
        <v>-3</v>
      </c>
      <c r="Q11" s="49">
        <f t="shared" si="3"/>
        <v>3986.81</v>
      </c>
      <c r="U11" s="73" t="s">
        <v>60</v>
      </c>
      <c r="V11" s="73" t="s">
        <v>61</v>
      </c>
      <c r="W11" s="74">
        <v>4680.94</v>
      </c>
      <c r="X11" s="29">
        <f t="shared" si="4"/>
        <v>-4625.94</v>
      </c>
      <c r="Y11" s="29">
        <f t="shared" si="5"/>
        <v>-3</v>
      </c>
    </row>
    <row r="12" s="29" customFormat="1" ht="39" customHeight="1" spans="1:25">
      <c r="A12" s="232">
        <v>2010107</v>
      </c>
      <c r="B12" s="233" t="s">
        <v>108</v>
      </c>
      <c r="C12" s="234">
        <v>30</v>
      </c>
      <c r="D12" s="62"/>
      <c r="E12" s="62">
        <v>135.6</v>
      </c>
      <c r="G12" s="51" t="s">
        <v>84</v>
      </c>
      <c r="H12" s="51" t="s">
        <v>85</v>
      </c>
      <c r="I12" s="68">
        <v>135.6</v>
      </c>
      <c r="J12" s="33">
        <f t="shared" si="0"/>
        <v>92</v>
      </c>
      <c r="K12" s="49">
        <f t="shared" si="1"/>
        <v>105.6</v>
      </c>
      <c r="L12" s="49"/>
      <c r="M12" s="51" t="s">
        <v>84</v>
      </c>
      <c r="N12" s="51" t="s">
        <v>85</v>
      </c>
      <c r="O12" s="68">
        <v>135.6</v>
      </c>
      <c r="P12" s="33">
        <f t="shared" si="2"/>
        <v>92</v>
      </c>
      <c r="Q12" s="49">
        <f t="shared" si="3"/>
        <v>105.6</v>
      </c>
      <c r="U12" s="73" t="s">
        <v>84</v>
      </c>
      <c r="V12" s="73" t="s">
        <v>85</v>
      </c>
      <c r="W12" s="74">
        <v>135.6</v>
      </c>
      <c r="X12" s="29">
        <f t="shared" si="4"/>
        <v>-105.6</v>
      </c>
      <c r="Y12" s="29">
        <f t="shared" si="5"/>
        <v>92</v>
      </c>
    </row>
    <row r="13" s="29" customFormat="1" ht="39" customHeight="1" spans="1:24">
      <c r="A13" s="229">
        <v>20102</v>
      </c>
      <c r="B13" s="230" t="s">
        <v>109</v>
      </c>
      <c r="C13" s="231">
        <v>265</v>
      </c>
      <c r="G13" s="45" t="str">
        <f t="shared" ref="G13:I13" si="6">""</f>
        <v/>
      </c>
      <c r="H13" s="45" t="str">
        <f t="shared" si="6"/>
        <v/>
      </c>
      <c r="I13" s="45" t="str">
        <f t="shared" si="6"/>
        <v/>
      </c>
      <c r="J13" s="33"/>
      <c r="M13" s="45" t="str">
        <f t="shared" ref="M13:O13" si="7">""</f>
        <v/>
      </c>
      <c r="N13" s="67" t="str">
        <f t="shared" si="7"/>
        <v/>
      </c>
      <c r="O13" s="45" t="str">
        <f t="shared" si="7"/>
        <v/>
      </c>
      <c r="W13" s="79" t="e">
        <f>W14+#REF!+#REF!+#REF!+#REF!+#REF!+#REF!+#REF!+#REF!+#REF!+#REF!+#REF!+#REF!+#REF!+#REF!+#REF!+#REF!+#REF!+#REF!+#REF!+#REF!</f>
        <v>#REF!</v>
      </c>
      <c r="X13" s="79" t="e">
        <f>X14+#REF!+#REF!+#REF!+#REF!+#REF!+#REF!+#REF!+#REF!+#REF!+#REF!+#REF!+#REF!+#REF!+#REF!+#REF!+#REF!+#REF!+#REF!+#REF!+#REF!</f>
        <v>#REF!</v>
      </c>
    </row>
    <row r="14" ht="19.5" customHeight="1" spans="1:25">
      <c r="A14" s="232">
        <v>2010201</v>
      </c>
      <c r="B14" s="233" t="s">
        <v>106</v>
      </c>
      <c r="C14" s="234">
        <v>180</v>
      </c>
      <c r="Q14" s="80"/>
      <c r="U14" s="81" t="s">
        <v>92</v>
      </c>
      <c r="V14" s="81" t="s">
        <v>93</v>
      </c>
      <c r="W14" s="82">
        <v>19998</v>
      </c>
      <c r="X14" s="34">
        <f t="shared" ref="X14:X16" si="8">C14-W14</f>
        <v>-19818</v>
      </c>
      <c r="Y14" s="34">
        <f t="shared" ref="Y14:Y16" si="9">U14-A14</f>
        <v>-2009969</v>
      </c>
    </row>
    <row r="15" ht="19.5" customHeight="1" spans="1:25">
      <c r="A15" s="232">
        <v>2010202</v>
      </c>
      <c r="B15" s="233" t="s">
        <v>110</v>
      </c>
      <c r="C15" s="234">
        <v>30</v>
      </c>
      <c r="Q15" s="80"/>
      <c r="U15" s="81" t="s">
        <v>94</v>
      </c>
      <c r="V15" s="81" t="s">
        <v>95</v>
      </c>
      <c r="W15" s="82">
        <v>19998</v>
      </c>
      <c r="X15" s="34">
        <f t="shared" si="8"/>
        <v>-19968</v>
      </c>
      <c r="Y15" s="34">
        <f t="shared" si="9"/>
        <v>-1986999</v>
      </c>
    </row>
    <row r="16" ht="19.5" customHeight="1" spans="1:25">
      <c r="A16" s="232">
        <v>2010204</v>
      </c>
      <c r="B16" s="233" t="s">
        <v>111</v>
      </c>
      <c r="C16" s="234">
        <v>55</v>
      </c>
      <c r="Q16" s="80"/>
      <c r="U16" s="81" t="s">
        <v>96</v>
      </c>
      <c r="V16" s="81" t="s">
        <v>97</v>
      </c>
      <c r="W16" s="82">
        <v>19998</v>
      </c>
      <c r="X16" s="34">
        <f t="shared" si="8"/>
        <v>-19943</v>
      </c>
      <c r="Y16" s="34">
        <f t="shared" si="9"/>
        <v>310097</v>
      </c>
    </row>
    <row r="17" ht="19.5" customHeight="1" spans="1:17">
      <c r="A17" s="229">
        <v>20103</v>
      </c>
      <c r="B17" s="230" t="s">
        <v>112</v>
      </c>
      <c r="C17" s="231">
        <v>5918</v>
      </c>
      <c r="Q17" s="80"/>
    </row>
    <row r="18" ht="19.5" customHeight="1" spans="1:17">
      <c r="A18" s="232">
        <v>2010301</v>
      </c>
      <c r="B18" s="233" t="s">
        <v>106</v>
      </c>
      <c r="C18" s="234">
        <v>4507</v>
      </c>
      <c r="Q18" s="80"/>
    </row>
    <row r="19" ht="19.5" customHeight="1" spans="1:17">
      <c r="A19" s="232">
        <v>2010302</v>
      </c>
      <c r="B19" s="233" t="s">
        <v>110</v>
      </c>
      <c r="C19" s="234">
        <v>280</v>
      </c>
      <c r="Q19" s="80"/>
    </row>
    <row r="20" ht="19.5" customHeight="1" spans="1:17">
      <c r="A20" s="232">
        <v>2010306</v>
      </c>
      <c r="B20" s="233" t="s">
        <v>113</v>
      </c>
      <c r="C20" s="234">
        <v>798</v>
      </c>
      <c r="Q20" s="80"/>
    </row>
    <row r="21" ht="19.5" customHeight="1" spans="1:17">
      <c r="A21" s="232">
        <v>2010308</v>
      </c>
      <c r="B21" s="233" t="s">
        <v>114</v>
      </c>
      <c r="C21" s="234">
        <v>333</v>
      </c>
      <c r="Q21" s="80"/>
    </row>
    <row r="22" ht="19.5" customHeight="1" spans="1:17">
      <c r="A22" s="229">
        <v>20104</v>
      </c>
      <c r="B22" s="230" t="s">
        <v>115</v>
      </c>
      <c r="C22" s="231">
        <v>1157</v>
      </c>
      <c r="Q22" s="80"/>
    </row>
    <row r="23" ht="19.5" customHeight="1" spans="1:17">
      <c r="A23" s="232">
        <v>2010401</v>
      </c>
      <c r="B23" s="233" t="s">
        <v>106</v>
      </c>
      <c r="C23" s="234">
        <v>657</v>
      </c>
      <c r="Q23" s="80"/>
    </row>
    <row r="24" ht="19.5" customHeight="1" spans="1:17">
      <c r="A24" s="232">
        <v>2010499</v>
      </c>
      <c r="B24" s="233" t="s">
        <v>116</v>
      </c>
      <c r="C24" s="234">
        <v>500</v>
      </c>
      <c r="Q24" s="80"/>
    </row>
    <row r="25" ht="19.5" customHeight="1" spans="1:17">
      <c r="A25" s="229">
        <v>20105</v>
      </c>
      <c r="B25" s="230" t="s">
        <v>117</v>
      </c>
      <c r="C25" s="231">
        <v>367</v>
      </c>
      <c r="Q25" s="80"/>
    </row>
    <row r="26" ht="19.5" customHeight="1" spans="1:17">
      <c r="A26" s="232">
        <v>2010501</v>
      </c>
      <c r="B26" s="233" t="s">
        <v>106</v>
      </c>
      <c r="C26" s="234">
        <v>276</v>
      </c>
      <c r="Q26" s="80"/>
    </row>
    <row r="27" ht="19.5" customHeight="1" spans="1:17">
      <c r="A27" s="232">
        <v>2010504</v>
      </c>
      <c r="B27" s="233" t="s">
        <v>118</v>
      </c>
      <c r="C27" s="234">
        <v>3</v>
      </c>
      <c r="Q27" s="80"/>
    </row>
    <row r="28" ht="19.5" customHeight="1" spans="1:17">
      <c r="A28" s="232">
        <v>2010507</v>
      </c>
      <c r="B28" s="233" t="s">
        <v>119</v>
      </c>
      <c r="C28" s="234">
        <v>74</v>
      </c>
      <c r="Q28" s="80"/>
    </row>
    <row r="29" ht="19.5" customHeight="1" spans="1:17">
      <c r="A29" s="232">
        <v>2010508</v>
      </c>
      <c r="B29" s="233" t="s">
        <v>120</v>
      </c>
      <c r="C29" s="234">
        <v>14</v>
      </c>
      <c r="Q29" s="80"/>
    </row>
    <row r="30" spans="1:3">
      <c r="A30" s="229">
        <v>20106</v>
      </c>
      <c r="B30" s="230" t="s">
        <v>121</v>
      </c>
      <c r="C30" s="231">
        <v>761</v>
      </c>
    </row>
    <row r="31" spans="1:3">
      <c r="A31" s="232">
        <v>2010601</v>
      </c>
      <c r="B31" s="233" t="s">
        <v>106</v>
      </c>
      <c r="C31" s="234">
        <v>488</v>
      </c>
    </row>
    <row r="32" spans="1:3">
      <c r="A32" s="232">
        <v>2010602</v>
      </c>
      <c r="B32" s="233" t="s">
        <v>110</v>
      </c>
      <c r="C32" s="234">
        <v>7</v>
      </c>
    </row>
    <row r="33" spans="1:3">
      <c r="A33" s="232">
        <v>2010604</v>
      </c>
      <c r="B33" s="233" t="s">
        <v>122</v>
      </c>
      <c r="C33" s="234">
        <v>30</v>
      </c>
    </row>
    <row r="34" spans="1:3">
      <c r="A34" s="232">
        <v>2010607</v>
      </c>
      <c r="B34" s="233" t="s">
        <v>123</v>
      </c>
      <c r="C34" s="234">
        <v>85</v>
      </c>
    </row>
    <row r="35" spans="1:3">
      <c r="A35" s="232">
        <v>2010608</v>
      </c>
      <c r="B35" s="233" t="s">
        <v>124</v>
      </c>
      <c r="C35" s="234">
        <v>120</v>
      </c>
    </row>
    <row r="36" spans="1:3">
      <c r="A36" s="232">
        <v>2010699</v>
      </c>
      <c r="B36" s="233" t="s">
        <v>125</v>
      </c>
      <c r="C36" s="234">
        <v>31</v>
      </c>
    </row>
    <row r="37" spans="1:3">
      <c r="A37" s="229">
        <v>20107</v>
      </c>
      <c r="B37" s="230" t="s">
        <v>126</v>
      </c>
      <c r="C37" s="231">
        <v>1200</v>
      </c>
    </row>
    <row r="38" spans="1:3">
      <c r="A38" s="232">
        <v>2010702</v>
      </c>
      <c r="B38" s="233" t="s">
        <v>110</v>
      </c>
      <c r="C38" s="234">
        <v>1200</v>
      </c>
    </row>
    <row r="39" spans="1:3">
      <c r="A39" s="229">
        <v>20108</v>
      </c>
      <c r="B39" s="230" t="s">
        <v>127</v>
      </c>
      <c r="C39" s="231">
        <v>325</v>
      </c>
    </row>
    <row r="40" spans="1:3">
      <c r="A40" s="232">
        <v>2010801</v>
      </c>
      <c r="B40" s="233" t="s">
        <v>106</v>
      </c>
      <c r="C40" s="234">
        <v>240</v>
      </c>
    </row>
    <row r="41" spans="1:3">
      <c r="A41" s="232">
        <v>2010804</v>
      </c>
      <c r="B41" s="233" t="s">
        <v>128</v>
      </c>
      <c r="C41" s="234">
        <v>85</v>
      </c>
    </row>
    <row r="42" spans="1:3">
      <c r="A42" s="229">
        <v>20110</v>
      </c>
      <c r="B42" s="230" t="s">
        <v>129</v>
      </c>
      <c r="C42" s="231">
        <v>1053</v>
      </c>
    </row>
    <row r="43" spans="1:3">
      <c r="A43" s="232">
        <v>2011001</v>
      </c>
      <c r="B43" s="233" t="s">
        <v>106</v>
      </c>
      <c r="C43" s="234">
        <v>1046</v>
      </c>
    </row>
    <row r="44" spans="1:3">
      <c r="A44" s="232">
        <v>2011102</v>
      </c>
      <c r="B44" s="233" t="s">
        <v>110</v>
      </c>
      <c r="C44" s="234">
        <v>7</v>
      </c>
    </row>
    <row r="45" spans="1:3">
      <c r="A45" s="229">
        <v>20111</v>
      </c>
      <c r="B45" s="230" t="s">
        <v>130</v>
      </c>
      <c r="C45" s="231">
        <v>812</v>
      </c>
    </row>
    <row r="46" spans="1:3">
      <c r="A46" s="232">
        <v>2011101</v>
      </c>
      <c r="B46" s="233" t="s">
        <v>106</v>
      </c>
      <c r="C46" s="234">
        <v>684</v>
      </c>
    </row>
    <row r="47" spans="1:3">
      <c r="A47" s="232">
        <v>2011199</v>
      </c>
      <c r="B47" s="233" t="s">
        <v>131</v>
      </c>
      <c r="C47" s="234">
        <v>128</v>
      </c>
    </row>
    <row r="48" spans="1:3">
      <c r="A48" s="229">
        <v>20113</v>
      </c>
      <c r="B48" s="230" t="s">
        <v>132</v>
      </c>
      <c r="C48" s="231">
        <v>162</v>
      </c>
    </row>
    <row r="49" spans="1:3">
      <c r="A49" s="232">
        <v>2011301</v>
      </c>
      <c r="B49" s="233" t="s">
        <v>106</v>
      </c>
      <c r="C49" s="234">
        <v>112</v>
      </c>
    </row>
    <row r="50" spans="1:3">
      <c r="A50" s="232">
        <v>2011308</v>
      </c>
      <c r="B50" s="233" t="s">
        <v>133</v>
      </c>
      <c r="C50" s="234">
        <v>50</v>
      </c>
    </row>
    <row r="51" spans="1:3">
      <c r="A51" s="229">
        <v>20115</v>
      </c>
      <c r="B51" s="230" t="s">
        <v>134</v>
      </c>
      <c r="C51" s="231">
        <v>3193</v>
      </c>
    </row>
    <row r="52" spans="1:3">
      <c r="A52" s="232">
        <v>2011501</v>
      </c>
      <c r="B52" s="233" t="s">
        <v>106</v>
      </c>
      <c r="C52" s="234">
        <v>3073</v>
      </c>
    </row>
    <row r="53" spans="1:3">
      <c r="A53" s="232">
        <v>2011502</v>
      </c>
      <c r="B53" s="233" t="s">
        <v>110</v>
      </c>
      <c r="C53" s="234">
        <v>20</v>
      </c>
    </row>
    <row r="54" spans="1:3">
      <c r="A54" s="232">
        <v>2011504</v>
      </c>
      <c r="B54" s="233" t="s">
        <v>135</v>
      </c>
      <c r="C54" s="234">
        <v>100</v>
      </c>
    </row>
    <row r="55" spans="1:3">
      <c r="A55" s="229">
        <v>20123</v>
      </c>
      <c r="B55" s="230" t="s">
        <v>136</v>
      </c>
      <c r="C55" s="231">
        <v>5</v>
      </c>
    </row>
    <row r="56" spans="1:3">
      <c r="A56" s="232">
        <v>2012302</v>
      </c>
      <c r="B56" s="233" t="s">
        <v>110</v>
      </c>
      <c r="C56" s="234">
        <v>5</v>
      </c>
    </row>
    <row r="57" spans="1:3">
      <c r="A57" s="229">
        <v>20126</v>
      </c>
      <c r="B57" s="230" t="s">
        <v>137</v>
      </c>
      <c r="C57" s="231">
        <v>74</v>
      </c>
    </row>
    <row r="58" spans="1:3">
      <c r="A58" s="232">
        <v>2012601</v>
      </c>
      <c r="B58" s="233" t="s">
        <v>106</v>
      </c>
      <c r="C58" s="234">
        <v>58</v>
      </c>
    </row>
    <row r="59" spans="1:3">
      <c r="A59" s="232">
        <v>2012602</v>
      </c>
      <c r="B59" s="233" t="s">
        <v>138</v>
      </c>
      <c r="C59" s="234">
        <v>16</v>
      </c>
    </row>
    <row r="60" spans="1:3">
      <c r="A60" s="229">
        <v>20129</v>
      </c>
      <c r="B60" s="230" t="s">
        <v>139</v>
      </c>
      <c r="C60" s="231">
        <v>384</v>
      </c>
    </row>
    <row r="61" spans="1:3">
      <c r="A61" s="232">
        <v>2012901</v>
      </c>
      <c r="B61" s="233" t="s">
        <v>106</v>
      </c>
      <c r="C61" s="234">
        <v>241</v>
      </c>
    </row>
    <row r="62" spans="1:3">
      <c r="A62" s="232">
        <v>2012902</v>
      </c>
      <c r="B62" s="233" t="s">
        <v>110</v>
      </c>
      <c r="C62" s="234">
        <v>53</v>
      </c>
    </row>
    <row r="63" spans="1:3">
      <c r="A63" s="232">
        <v>2012999</v>
      </c>
      <c r="B63" s="233" t="s">
        <v>140</v>
      </c>
      <c r="C63" s="234">
        <v>90</v>
      </c>
    </row>
    <row r="64" spans="1:3">
      <c r="A64" s="229">
        <v>20131</v>
      </c>
      <c r="B64" s="230" t="s">
        <v>141</v>
      </c>
      <c r="C64" s="231">
        <v>671</v>
      </c>
    </row>
    <row r="65" spans="1:3">
      <c r="A65" s="232">
        <v>2013101</v>
      </c>
      <c r="B65" s="233" t="s">
        <v>106</v>
      </c>
      <c r="C65" s="234">
        <v>373</v>
      </c>
    </row>
    <row r="66" spans="1:3">
      <c r="A66" s="232">
        <v>2013105</v>
      </c>
      <c r="B66" s="233" t="s">
        <v>142</v>
      </c>
      <c r="C66" s="234">
        <v>298</v>
      </c>
    </row>
    <row r="67" spans="1:3">
      <c r="A67" s="229">
        <v>20132</v>
      </c>
      <c r="B67" s="230" t="s">
        <v>143</v>
      </c>
      <c r="C67" s="231">
        <v>2605</v>
      </c>
    </row>
    <row r="68" spans="1:3">
      <c r="A68" s="232">
        <v>2013201</v>
      </c>
      <c r="B68" s="233" t="s">
        <v>106</v>
      </c>
      <c r="C68" s="234">
        <v>205</v>
      </c>
    </row>
    <row r="69" spans="1:3">
      <c r="A69" s="232">
        <v>2013202</v>
      </c>
      <c r="B69" s="233" t="s">
        <v>110</v>
      </c>
      <c r="C69" s="234">
        <v>2330</v>
      </c>
    </row>
    <row r="70" spans="1:3">
      <c r="A70" s="232">
        <v>2013299</v>
      </c>
      <c r="B70" s="233" t="s">
        <v>144</v>
      </c>
      <c r="C70" s="234">
        <v>70</v>
      </c>
    </row>
    <row r="71" spans="1:3">
      <c r="A71" s="229">
        <v>20133</v>
      </c>
      <c r="B71" s="230" t="s">
        <v>145</v>
      </c>
      <c r="C71" s="231">
        <v>299</v>
      </c>
    </row>
    <row r="72" spans="1:3">
      <c r="A72" s="232">
        <v>2013301</v>
      </c>
      <c r="B72" s="233" t="s">
        <v>106</v>
      </c>
      <c r="C72" s="234">
        <v>174</v>
      </c>
    </row>
    <row r="73" spans="1:3">
      <c r="A73" s="232">
        <v>2013302</v>
      </c>
      <c r="B73" s="233" t="s">
        <v>110</v>
      </c>
      <c r="C73" s="234">
        <v>125</v>
      </c>
    </row>
    <row r="74" spans="1:3">
      <c r="A74" s="229">
        <v>20134</v>
      </c>
      <c r="B74" s="230" t="s">
        <v>146</v>
      </c>
      <c r="C74" s="231">
        <v>142</v>
      </c>
    </row>
    <row r="75" spans="1:3">
      <c r="A75" s="232">
        <v>2013401</v>
      </c>
      <c r="B75" s="233" t="s">
        <v>106</v>
      </c>
      <c r="C75" s="234">
        <v>140</v>
      </c>
    </row>
    <row r="76" spans="1:3">
      <c r="A76" s="232">
        <v>2013450</v>
      </c>
      <c r="B76" s="233" t="s">
        <v>147</v>
      </c>
      <c r="C76" s="234">
        <v>2</v>
      </c>
    </row>
    <row r="77" spans="1:3">
      <c r="A77" s="229">
        <v>20136</v>
      </c>
      <c r="B77" s="230" t="s">
        <v>148</v>
      </c>
      <c r="C77" s="231">
        <v>612</v>
      </c>
    </row>
    <row r="78" spans="1:3">
      <c r="A78" s="232">
        <v>2013601</v>
      </c>
      <c r="B78" s="233" t="s">
        <v>106</v>
      </c>
      <c r="C78" s="234">
        <v>399</v>
      </c>
    </row>
    <row r="79" spans="1:3">
      <c r="A79" s="232">
        <v>2013602</v>
      </c>
      <c r="B79" s="233" t="s">
        <v>110</v>
      </c>
      <c r="C79" s="234">
        <v>213</v>
      </c>
    </row>
    <row r="80" spans="1:3">
      <c r="A80" s="229">
        <v>20138</v>
      </c>
      <c r="B80" s="230" t="s">
        <v>149</v>
      </c>
      <c r="C80" s="231">
        <v>2875</v>
      </c>
    </row>
    <row r="81" spans="1:3">
      <c r="A81" s="232">
        <v>2013801</v>
      </c>
      <c r="B81" s="233" t="s">
        <v>106</v>
      </c>
      <c r="C81" s="234">
        <v>2526</v>
      </c>
    </row>
    <row r="82" spans="1:3">
      <c r="A82" s="232">
        <v>2013804</v>
      </c>
      <c r="B82" s="233" t="s">
        <v>150</v>
      </c>
      <c r="C82" s="234">
        <v>269</v>
      </c>
    </row>
    <row r="83" spans="1:3">
      <c r="A83" s="232">
        <v>2013805</v>
      </c>
      <c r="B83" s="233" t="s">
        <v>151</v>
      </c>
      <c r="C83" s="234">
        <v>80</v>
      </c>
    </row>
    <row r="84" spans="1:3">
      <c r="A84" s="229">
        <v>203</v>
      </c>
      <c r="B84" s="230" t="s">
        <v>152</v>
      </c>
      <c r="C84" s="231">
        <v>107</v>
      </c>
    </row>
    <row r="85" spans="1:3">
      <c r="A85" s="229">
        <v>20399</v>
      </c>
      <c r="B85" s="230" t="s">
        <v>153</v>
      </c>
      <c r="C85" s="231">
        <v>107</v>
      </c>
    </row>
    <row r="86" spans="1:3">
      <c r="A86" s="232">
        <v>2039901</v>
      </c>
      <c r="B86" s="233" t="s">
        <v>154</v>
      </c>
      <c r="C86" s="234">
        <v>107</v>
      </c>
    </row>
    <row r="87" spans="1:3">
      <c r="A87" s="229">
        <v>204</v>
      </c>
      <c r="B87" s="230" t="s">
        <v>155</v>
      </c>
      <c r="C87" s="231">
        <v>11653</v>
      </c>
    </row>
    <row r="88" spans="1:3">
      <c r="A88" s="229">
        <v>20402</v>
      </c>
      <c r="B88" s="230" t="s">
        <v>156</v>
      </c>
      <c r="C88" s="231">
        <v>7368</v>
      </c>
    </row>
    <row r="89" spans="1:3">
      <c r="A89" s="232">
        <v>2040201</v>
      </c>
      <c r="B89" s="233" t="s">
        <v>106</v>
      </c>
      <c r="C89" s="234">
        <v>7261</v>
      </c>
    </row>
    <row r="90" spans="1:3">
      <c r="A90" s="232">
        <v>2040202</v>
      </c>
      <c r="B90" s="233" t="s">
        <v>110</v>
      </c>
      <c r="C90" s="234">
        <v>50</v>
      </c>
    </row>
    <row r="91" spans="1:3">
      <c r="A91" s="232">
        <v>2040220</v>
      </c>
      <c r="B91" s="233" t="s">
        <v>157</v>
      </c>
      <c r="C91" s="234">
        <v>57</v>
      </c>
    </row>
    <row r="92" spans="1:3">
      <c r="A92" s="229">
        <v>20404</v>
      </c>
      <c r="B92" s="230" t="s">
        <v>158</v>
      </c>
      <c r="C92" s="231">
        <v>1328</v>
      </c>
    </row>
    <row r="93" spans="1:3">
      <c r="A93" s="232">
        <v>2040401</v>
      </c>
      <c r="B93" s="233" t="s">
        <v>106</v>
      </c>
      <c r="C93" s="234">
        <v>1218</v>
      </c>
    </row>
    <row r="94" spans="1:3">
      <c r="A94" s="232">
        <v>2040402</v>
      </c>
      <c r="B94" s="233" t="s">
        <v>110</v>
      </c>
      <c r="C94" s="234">
        <v>110</v>
      </c>
    </row>
    <row r="95" spans="1:3">
      <c r="A95" s="229">
        <v>20405</v>
      </c>
      <c r="B95" s="230" t="s">
        <v>159</v>
      </c>
      <c r="C95" s="231">
        <v>2723</v>
      </c>
    </row>
    <row r="96" spans="1:3">
      <c r="A96" s="232">
        <v>2040501</v>
      </c>
      <c r="B96" s="233" t="s">
        <v>106</v>
      </c>
      <c r="C96" s="234">
        <v>2723</v>
      </c>
    </row>
    <row r="97" spans="1:3">
      <c r="A97" s="229">
        <v>20406</v>
      </c>
      <c r="B97" s="230" t="s">
        <v>160</v>
      </c>
      <c r="C97" s="231">
        <v>233</v>
      </c>
    </row>
    <row r="98" spans="1:3">
      <c r="A98" s="232">
        <v>2040601</v>
      </c>
      <c r="B98" s="233" t="s">
        <v>106</v>
      </c>
      <c r="C98" s="234">
        <v>214</v>
      </c>
    </row>
    <row r="99" spans="1:3">
      <c r="A99" s="232">
        <v>2040605</v>
      </c>
      <c r="B99" s="233" t="s">
        <v>161</v>
      </c>
      <c r="C99" s="234">
        <v>6</v>
      </c>
    </row>
    <row r="100" spans="1:3">
      <c r="A100" s="232">
        <v>2040607</v>
      </c>
      <c r="B100" s="233" t="s">
        <v>162</v>
      </c>
      <c r="C100" s="234">
        <v>13</v>
      </c>
    </row>
    <row r="101" spans="1:3">
      <c r="A101" s="229">
        <v>205</v>
      </c>
      <c r="B101" s="230" t="s">
        <v>163</v>
      </c>
      <c r="C101" s="231">
        <v>36175</v>
      </c>
    </row>
    <row r="102" spans="1:3">
      <c r="A102" s="229">
        <v>20501</v>
      </c>
      <c r="B102" s="230" t="s">
        <v>164</v>
      </c>
      <c r="C102" s="231">
        <v>7521</v>
      </c>
    </row>
    <row r="103" spans="1:3">
      <c r="A103" s="232">
        <v>2050101</v>
      </c>
      <c r="B103" s="233" t="s">
        <v>106</v>
      </c>
      <c r="C103" s="234">
        <v>7521</v>
      </c>
    </row>
    <row r="104" spans="1:3">
      <c r="A104" s="229">
        <v>20502</v>
      </c>
      <c r="B104" s="230" t="s">
        <v>165</v>
      </c>
      <c r="C104" s="231">
        <v>28524</v>
      </c>
    </row>
    <row r="105" spans="1:3">
      <c r="A105" s="232">
        <v>2050201</v>
      </c>
      <c r="B105" s="233" t="s">
        <v>166</v>
      </c>
      <c r="C105" s="234">
        <v>10</v>
      </c>
    </row>
    <row r="106" spans="1:3">
      <c r="A106" s="232">
        <v>2050202</v>
      </c>
      <c r="B106" s="233" t="s">
        <v>167</v>
      </c>
      <c r="C106" s="234">
        <v>10309</v>
      </c>
    </row>
    <row r="107" spans="1:3">
      <c r="A107" s="232">
        <v>2050203</v>
      </c>
      <c r="B107" s="233" t="s">
        <v>168</v>
      </c>
      <c r="C107" s="234">
        <v>6135</v>
      </c>
    </row>
    <row r="108" spans="1:3">
      <c r="A108" s="232">
        <v>2050204</v>
      </c>
      <c r="B108" s="233" t="s">
        <v>169</v>
      </c>
      <c r="C108" s="234">
        <v>1752</v>
      </c>
    </row>
    <row r="109" spans="1:3">
      <c r="A109" s="232">
        <v>2050299</v>
      </c>
      <c r="B109" s="233" t="s">
        <v>170</v>
      </c>
      <c r="C109" s="234">
        <v>10318</v>
      </c>
    </row>
    <row r="110" spans="1:3">
      <c r="A110" s="229">
        <v>20508</v>
      </c>
      <c r="B110" s="230" t="s">
        <v>171</v>
      </c>
      <c r="C110" s="231">
        <v>129</v>
      </c>
    </row>
    <row r="111" spans="1:3">
      <c r="A111" s="232">
        <v>2050802</v>
      </c>
      <c r="B111" s="233" t="s">
        <v>172</v>
      </c>
      <c r="C111" s="234">
        <v>129</v>
      </c>
    </row>
    <row r="112" spans="1:3">
      <c r="A112" s="229">
        <v>206</v>
      </c>
      <c r="B112" s="230" t="s">
        <v>173</v>
      </c>
      <c r="C112" s="231">
        <v>154</v>
      </c>
    </row>
    <row r="113" spans="1:3">
      <c r="A113" s="229">
        <v>20604</v>
      </c>
      <c r="B113" s="230" t="s">
        <v>174</v>
      </c>
      <c r="C113" s="231">
        <v>100</v>
      </c>
    </row>
    <row r="114" spans="1:3">
      <c r="A114" s="232">
        <v>2060404</v>
      </c>
      <c r="B114" s="233" t="s">
        <v>175</v>
      </c>
      <c r="C114" s="234">
        <v>100</v>
      </c>
    </row>
    <row r="115" spans="1:3">
      <c r="A115" s="232">
        <v>20607</v>
      </c>
      <c r="B115" s="233" t="s">
        <v>176</v>
      </c>
      <c r="C115" s="234">
        <v>2</v>
      </c>
    </row>
    <row r="116" spans="1:3">
      <c r="A116" s="232">
        <v>2060702</v>
      </c>
      <c r="B116" s="233" t="s">
        <v>177</v>
      </c>
      <c r="C116" s="234">
        <v>2</v>
      </c>
    </row>
    <row r="117" spans="1:3">
      <c r="A117" s="232">
        <v>20699</v>
      </c>
      <c r="B117" s="233" t="s">
        <v>178</v>
      </c>
      <c r="C117" s="234">
        <v>52</v>
      </c>
    </row>
    <row r="118" spans="1:3">
      <c r="A118" s="232">
        <v>2069901</v>
      </c>
      <c r="B118" s="233" t="s">
        <v>179</v>
      </c>
      <c r="C118" s="234">
        <v>52</v>
      </c>
    </row>
    <row r="119" spans="1:3">
      <c r="A119" s="229">
        <v>207</v>
      </c>
      <c r="B119" s="230" t="s">
        <v>180</v>
      </c>
      <c r="C119" s="231">
        <v>838</v>
      </c>
    </row>
    <row r="120" spans="1:3">
      <c r="A120" s="229">
        <v>20701</v>
      </c>
      <c r="B120" s="230" t="s">
        <v>181</v>
      </c>
      <c r="C120" s="231">
        <v>836</v>
      </c>
    </row>
    <row r="121" spans="1:3">
      <c r="A121" s="232">
        <v>2070101</v>
      </c>
      <c r="B121" s="233" t="s">
        <v>106</v>
      </c>
      <c r="C121" s="234">
        <v>266</v>
      </c>
    </row>
    <row r="122" spans="1:3">
      <c r="A122" s="232">
        <v>2070113</v>
      </c>
      <c r="B122" s="233" t="s">
        <v>182</v>
      </c>
      <c r="C122" s="234">
        <v>570</v>
      </c>
    </row>
    <row r="123" spans="1:3">
      <c r="A123" s="232">
        <v>20702</v>
      </c>
      <c r="B123" s="233" t="s">
        <v>183</v>
      </c>
      <c r="C123" s="234">
        <v>2</v>
      </c>
    </row>
    <row r="124" spans="1:3">
      <c r="A124" s="232">
        <v>2070201</v>
      </c>
      <c r="B124" s="233" t="s">
        <v>106</v>
      </c>
      <c r="C124" s="234">
        <v>2</v>
      </c>
    </row>
    <row r="125" spans="1:3">
      <c r="A125" s="229">
        <v>208</v>
      </c>
      <c r="B125" s="230" t="s">
        <v>184</v>
      </c>
      <c r="C125" s="231">
        <v>46554</v>
      </c>
    </row>
    <row r="126" spans="1:3">
      <c r="A126" s="229">
        <v>20801</v>
      </c>
      <c r="B126" s="230" t="s">
        <v>185</v>
      </c>
      <c r="C126" s="231">
        <v>128</v>
      </c>
    </row>
    <row r="127" spans="1:3">
      <c r="A127" s="232">
        <v>2080102</v>
      </c>
      <c r="B127" s="233" t="s">
        <v>110</v>
      </c>
      <c r="C127" s="234">
        <v>30</v>
      </c>
    </row>
    <row r="128" spans="1:3">
      <c r="A128" s="232">
        <v>2080107</v>
      </c>
      <c r="B128" s="233" t="s">
        <v>186</v>
      </c>
      <c r="C128" s="234">
        <v>51</v>
      </c>
    </row>
    <row r="129" spans="1:3">
      <c r="A129" s="232">
        <v>2080108</v>
      </c>
      <c r="B129" s="233" t="s">
        <v>123</v>
      </c>
      <c r="C129" s="234">
        <v>47</v>
      </c>
    </row>
    <row r="130" spans="1:3">
      <c r="A130" s="229">
        <v>20802</v>
      </c>
      <c r="B130" s="230" t="s">
        <v>187</v>
      </c>
      <c r="C130" s="231">
        <v>3893</v>
      </c>
    </row>
    <row r="131" spans="1:3">
      <c r="A131" s="232">
        <v>2080201</v>
      </c>
      <c r="B131" s="233" t="s">
        <v>106</v>
      </c>
      <c r="C131" s="234">
        <v>1545</v>
      </c>
    </row>
    <row r="132" spans="1:3">
      <c r="A132" s="232">
        <v>2080208</v>
      </c>
      <c r="B132" s="233" t="s">
        <v>188</v>
      </c>
      <c r="C132" s="234">
        <v>325</v>
      </c>
    </row>
    <row r="133" spans="1:3">
      <c r="A133" s="232">
        <v>2080299</v>
      </c>
      <c r="B133" s="233" t="s">
        <v>189</v>
      </c>
      <c r="C133" s="234">
        <v>2023</v>
      </c>
    </row>
    <row r="134" spans="1:3">
      <c r="A134" s="229">
        <v>20805</v>
      </c>
      <c r="B134" s="230" t="s">
        <v>190</v>
      </c>
      <c r="C134" s="231">
        <v>18510</v>
      </c>
    </row>
    <row r="135" spans="1:3">
      <c r="A135" s="232">
        <v>2080501</v>
      </c>
      <c r="B135" s="233" t="s">
        <v>191</v>
      </c>
      <c r="C135" s="234">
        <v>3174</v>
      </c>
    </row>
    <row r="136" spans="1:3">
      <c r="A136" s="232">
        <v>2080503</v>
      </c>
      <c r="B136" s="233" t="s">
        <v>192</v>
      </c>
      <c r="C136" s="234">
        <v>759</v>
      </c>
    </row>
    <row r="137" spans="1:3">
      <c r="A137" s="232">
        <v>2080505</v>
      </c>
      <c r="B137" s="233" t="s">
        <v>193</v>
      </c>
      <c r="C137" s="234">
        <v>1902</v>
      </c>
    </row>
    <row r="138" spans="1:3">
      <c r="A138" s="232">
        <v>2080507</v>
      </c>
      <c r="B138" s="233" t="s">
        <v>194</v>
      </c>
      <c r="C138" s="234">
        <v>12675</v>
      </c>
    </row>
    <row r="139" spans="1:3">
      <c r="A139" s="229">
        <v>20807</v>
      </c>
      <c r="B139" s="230" t="s">
        <v>195</v>
      </c>
      <c r="C139" s="231">
        <v>100</v>
      </c>
    </row>
    <row r="140" spans="1:3">
      <c r="A140" s="232">
        <v>2080799</v>
      </c>
      <c r="B140" s="233" t="s">
        <v>196</v>
      </c>
      <c r="C140" s="234">
        <v>100</v>
      </c>
    </row>
    <row r="141" spans="1:3">
      <c r="A141" s="229">
        <v>20808</v>
      </c>
      <c r="B141" s="230" t="s">
        <v>197</v>
      </c>
      <c r="C141" s="231">
        <v>848</v>
      </c>
    </row>
    <row r="142" spans="1:3">
      <c r="A142" s="232">
        <v>2080801</v>
      </c>
      <c r="B142" s="233" t="s">
        <v>198</v>
      </c>
      <c r="C142" s="234">
        <v>407</v>
      </c>
    </row>
    <row r="143" spans="1:3">
      <c r="A143" s="232">
        <v>2080803</v>
      </c>
      <c r="B143" s="233" t="s">
        <v>199</v>
      </c>
      <c r="C143" s="234">
        <v>190</v>
      </c>
    </row>
    <row r="144" spans="1:3">
      <c r="A144" s="232">
        <v>2080805</v>
      </c>
      <c r="B144" s="233" t="s">
        <v>200</v>
      </c>
      <c r="C144" s="234">
        <v>251</v>
      </c>
    </row>
    <row r="145" spans="1:3">
      <c r="A145" s="229">
        <v>20809</v>
      </c>
      <c r="B145" s="230" t="s">
        <v>201</v>
      </c>
      <c r="C145" s="231">
        <v>663</v>
      </c>
    </row>
    <row r="146" spans="1:3">
      <c r="A146" s="232">
        <v>2080901</v>
      </c>
      <c r="B146" s="233" t="s">
        <v>202</v>
      </c>
      <c r="C146" s="234">
        <v>387</v>
      </c>
    </row>
    <row r="147" spans="1:3">
      <c r="A147" s="232">
        <v>2080902</v>
      </c>
      <c r="B147" s="233" t="s">
        <v>203</v>
      </c>
      <c r="C147" s="234">
        <v>276</v>
      </c>
    </row>
    <row r="148" spans="1:3">
      <c r="A148" s="229">
        <v>20810</v>
      </c>
      <c r="B148" s="230" t="s">
        <v>204</v>
      </c>
      <c r="C148" s="231">
        <v>732</v>
      </c>
    </row>
    <row r="149" spans="1:3">
      <c r="A149" s="232">
        <v>2081001</v>
      </c>
      <c r="B149" s="233" t="s">
        <v>205</v>
      </c>
      <c r="C149" s="234">
        <v>55</v>
      </c>
    </row>
    <row r="150" spans="1:3">
      <c r="A150" s="232">
        <v>2081002</v>
      </c>
      <c r="B150" s="233" t="s">
        <v>206</v>
      </c>
      <c r="C150" s="234">
        <v>421</v>
      </c>
    </row>
    <row r="151" spans="1:3">
      <c r="A151" s="232">
        <v>2081004</v>
      </c>
      <c r="B151" s="233" t="s">
        <v>207</v>
      </c>
      <c r="C151" s="234">
        <v>256</v>
      </c>
    </row>
    <row r="152" spans="1:3">
      <c r="A152" s="229">
        <v>20811</v>
      </c>
      <c r="B152" s="230" t="s">
        <v>208</v>
      </c>
      <c r="C152" s="231">
        <v>532</v>
      </c>
    </row>
    <row r="153" spans="1:3">
      <c r="A153" s="232">
        <v>2081101</v>
      </c>
      <c r="B153" s="233" t="s">
        <v>106</v>
      </c>
      <c r="C153" s="234">
        <v>141</v>
      </c>
    </row>
    <row r="154" spans="1:3">
      <c r="A154" s="232">
        <v>2081104</v>
      </c>
      <c r="B154" s="233" t="s">
        <v>209</v>
      </c>
      <c r="C154" s="234">
        <v>106</v>
      </c>
    </row>
    <row r="155" spans="1:3">
      <c r="A155" s="232">
        <v>2081105</v>
      </c>
      <c r="B155" s="233" t="s">
        <v>210</v>
      </c>
      <c r="C155" s="234">
        <v>94</v>
      </c>
    </row>
    <row r="156" spans="1:3">
      <c r="A156" s="232">
        <v>2081106</v>
      </c>
      <c r="B156" s="233" t="s">
        <v>211</v>
      </c>
      <c r="C156" s="234">
        <v>6</v>
      </c>
    </row>
    <row r="157" spans="1:3">
      <c r="A157" s="232">
        <v>2081107</v>
      </c>
      <c r="B157" s="233" t="s">
        <v>212</v>
      </c>
      <c r="C157" s="234">
        <v>113</v>
      </c>
    </row>
    <row r="158" spans="1:3">
      <c r="A158" s="232">
        <v>2081199</v>
      </c>
      <c r="B158" s="233" t="s">
        <v>213</v>
      </c>
      <c r="C158" s="234">
        <v>72</v>
      </c>
    </row>
    <row r="159" spans="1:3">
      <c r="A159" s="229">
        <v>20819</v>
      </c>
      <c r="B159" s="230" t="s">
        <v>214</v>
      </c>
      <c r="C159" s="231">
        <v>240</v>
      </c>
    </row>
    <row r="160" spans="1:3">
      <c r="A160" s="232">
        <v>2081901</v>
      </c>
      <c r="B160" s="233" t="s">
        <v>215</v>
      </c>
      <c r="C160" s="234">
        <v>240</v>
      </c>
    </row>
    <row r="161" spans="1:3">
      <c r="A161" s="229">
        <v>20820</v>
      </c>
      <c r="B161" s="230" t="s">
        <v>216</v>
      </c>
      <c r="C161" s="231">
        <v>10</v>
      </c>
    </row>
    <row r="162" spans="1:3">
      <c r="A162" s="232">
        <v>2082001</v>
      </c>
      <c r="B162" s="233" t="s">
        <v>217</v>
      </c>
      <c r="C162" s="234">
        <v>10</v>
      </c>
    </row>
    <row r="163" spans="1:3">
      <c r="A163" s="229">
        <v>20821</v>
      </c>
      <c r="B163" s="230" t="s">
        <v>218</v>
      </c>
      <c r="C163" s="231">
        <v>115</v>
      </c>
    </row>
    <row r="164" spans="1:3">
      <c r="A164" s="232">
        <v>2082102</v>
      </c>
      <c r="B164" s="233" t="s">
        <v>219</v>
      </c>
      <c r="C164" s="234">
        <v>115</v>
      </c>
    </row>
    <row r="165" spans="1:3">
      <c r="A165" s="229">
        <v>20826</v>
      </c>
      <c r="B165" s="230" t="s">
        <v>220</v>
      </c>
      <c r="C165" s="231">
        <v>20459</v>
      </c>
    </row>
    <row r="166" spans="1:3">
      <c r="A166" s="232">
        <v>2082601</v>
      </c>
      <c r="B166" s="233" t="s">
        <v>221</v>
      </c>
      <c r="C166" s="234">
        <v>7378</v>
      </c>
    </row>
    <row r="167" spans="1:3">
      <c r="A167" s="232">
        <v>2082602</v>
      </c>
      <c r="B167" s="233" t="s">
        <v>222</v>
      </c>
      <c r="C167" s="234">
        <v>81</v>
      </c>
    </row>
    <row r="168" spans="1:3">
      <c r="A168" s="232">
        <v>2082699</v>
      </c>
      <c r="B168" s="233" t="s">
        <v>223</v>
      </c>
      <c r="C168" s="234">
        <v>13000</v>
      </c>
    </row>
    <row r="169" spans="1:3">
      <c r="A169" s="229">
        <v>20827</v>
      </c>
      <c r="B169" s="230" t="s">
        <v>224</v>
      </c>
      <c r="C169" s="231">
        <v>40</v>
      </c>
    </row>
    <row r="170" spans="1:3">
      <c r="A170" s="232">
        <v>2082702</v>
      </c>
      <c r="B170" s="233" t="s">
        <v>225</v>
      </c>
      <c r="C170" s="234">
        <v>5</v>
      </c>
    </row>
    <row r="171" spans="1:3">
      <c r="A171" s="232">
        <v>2082703</v>
      </c>
      <c r="B171" s="233" t="s">
        <v>226</v>
      </c>
      <c r="C171" s="234">
        <v>2</v>
      </c>
    </row>
    <row r="172" spans="1:3">
      <c r="A172" s="232">
        <v>2082799</v>
      </c>
      <c r="B172" s="233" t="s">
        <v>227</v>
      </c>
      <c r="C172" s="234">
        <v>33</v>
      </c>
    </row>
    <row r="173" spans="1:3">
      <c r="A173" s="229">
        <v>20828</v>
      </c>
      <c r="B173" s="230" t="s">
        <v>228</v>
      </c>
      <c r="C173" s="231">
        <v>284</v>
      </c>
    </row>
    <row r="174" spans="1:3">
      <c r="A174" s="232">
        <v>2082804</v>
      </c>
      <c r="B174" s="233" t="s">
        <v>229</v>
      </c>
      <c r="C174" s="234">
        <v>230</v>
      </c>
    </row>
    <row r="175" spans="1:3">
      <c r="A175" s="232">
        <v>2082805</v>
      </c>
      <c r="B175" s="233" t="s">
        <v>147</v>
      </c>
      <c r="C175" s="234">
        <v>15</v>
      </c>
    </row>
    <row r="176" spans="1:3">
      <c r="A176" s="232">
        <v>2082899</v>
      </c>
      <c r="B176" s="233" t="s">
        <v>230</v>
      </c>
      <c r="C176" s="234">
        <v>39</v>
      </c>
    </row>
    <row r="177" spans="1:3">
      <c r="A177" s="229">
        <v>210</v>
      </c>
      <c r="B177" s="230" t="s">
        <v>231</v>
      </c>
      <c r="C177" s="231">
        <v>7760</v>
      </c>
    </row>
    <row r="178" spans="1:3">
      <c r="A178" s="229">
        <v>21001</v>
      </c>
      <c r="B178" s="230" t="s">
        <v>232</v>
      </c>
      <c r="C178" s="231">
        <v>469</v>
      </c>
    </row>
    <row r="179" spans="1:3">
      <c r="A179" s="232">
        <v>2100101</v>
      </c>
      <c r="B179" s="233" t="s">
        <v>106</v>
      </c>
      <c r="C179" s="234">
        <v>466</v>
      </c>
    </row>
    <row r="180" spans="1:3">
      <c r="A180" s="232">
        <v>2100103</v>
      </c>
      <c r="B180" s="233" t="s">
        <v>233</v>
      </c>
      <c r="C180" s="234">
        <v>3</v>
      </c>
    </row>
    <row r="181" spans="1:3">
      <c r="A181" s="229">
        <v>21002</v>
      </c>
      <c r="B181" s="230" t="s">
        <v>234</v>
      </c>
      <c r="C181" s="231">
        <v>19</v>
      </c>
    </row>
    <row r="182" spans="1:3">
      <c r="A182" s="232">
        <v>2100201</v>
      </c>
      <c r="B182" s="233" t="s">
        <v>235</v>
      </c>
      <c r="C182" s="234">
        <v>19</v>
      </c>
    </row>
    <row r="183" spans="1:3">
      <c r="A183" s="229">
        <v>21003</v>
      </c>
      <c r="B183" s="230" t="s">
        <v>236</v>
      </c>
      <c r="C183" s="231">
        <v>556</v>
      </c>
    </row>
    <row r="184" spans="1:3">
      <c r="A184" s="232">
        <v>2100399</v>
      </c>
      <c r="B184" s="233" t="s">
        <v>237</v>
      </c>
      <c r="C184" s="234">
        <v>556</v>
      </c>
    </row>
    <row r="185" spans="1:3">
      <c r="A185" s="229">
        <v>21004</v>
      </c>
      <c r="B185" s="230" t="s">
        <v>238</v>
      </c>
      <c r="C185" s="231">
        <v>3036</v>
      </c>
    </row>
    <row r="186" spans="1:3">
      <c r="A186" s="232">
        <v>2100401</v>
      </c>
      <c r="B186" s="233" t="s">
        <v>239</v>
      </c>
      <c r="C186" s="234">
        <v>1380</v>
      </c>
    </row>
    <row r="187" spans="1:3">
      <c r="A187" s="232">
        <v>2100402</v>
      </c>
      <c r="B187" s="233" t="s">
        <v>240</v>
      </c>
      <c r="C187" s="234">
        <v>559</v>
      </c>
    </row>
    <row r="188" spans="1:3">
      <c r="A188" s="232">
        <v>2100403</v>
      </c>
      <c r="B188" s="233" t="s">
        <v>241</v>
      </c>
      <c r="C188" s="234">
        <v>338</v>
      </c>
    </row>
    <row r="189" spans="1:3">
      <c r="A189" s="232">
        <v>2100408</v>
      </c>
      <c r="B189" s="233" t="s">
        <v>242</v>
      </c>
      <c r="C189" s="234">
        <v>666</v>
      </c>
    </row>
    <row r="190" spans="1:3">
      <c r="A190" s="232">
        <v>2100409</v>
      </c>
      <c r="B190" s="233" t="s">
        <v>243</v>
      </c>
      <c r="C190" s="234">
        <v>38</v>
      </c>
    </row>
    <row r="191" spans="1:3">
      <c r="A191" s="232">
        <v>2100499</v>
      </c>
      <c r="B191" s="233" t="s">
        <v>244</v>
      </c>
      <c r="C191" s="234">
        <v>55</v>
      </c>
    </row>
    <row r="192" spans="1:3">
      <c r="A192" s="229">
        <v>21007</v>
      </c>
      <c r="B192" s="230" t="s">
        <v>245</v>
      </c>
      <c r="C192" s="231">
        <v>377</v>
      </c>
    </row>
    <row r="193" spans="1:3">
      <c r="A193" s="232">
        <v>2100717</v>
      </c>
      <c r="B193" s="233" t="s">
        <v>246</v>
      </c>
      <c r="C193" s="234">
        <v>26</v>
      </c>
    </row>
    <row r="194" spans="1:3">
      <c r="A194" s="232">
        <v>2100799</v>
      </c>
      <c r="B194" s="233" t="s">
        <v>247</v>
      </c>
      <c r="C194" s="234">
        <v>351</v>
      </c>
    </row>
    <row r="195" spans="1:3">
      <c r="A195" s="229">
        <v>21011</v>
      </c>
      <c r="B195" s="230" t="s">
        <v>248</v>
      </c>
      <c r="C195" s="231">
        <v>664</v>
      </c>
    </row>
    <row r="196" spans="1:3">
      <c r="A196" s="232">
        <v>2101101</v>
      </c>
      <c r="B196" s="233" t="s">
        <v>249</v>
      </c>
      <c r="C196" s="234">
        <v>497</v>
      </c>
    </row>
    <row r="197" spans="1:3">
      <c r="A197" s="232">
        <v>2101102</v>
      </c>
      <c r="B197" s="233" t="s">
        <v>250</v>
      </c>
      <c r="C197" s="234">
        <v>146</v>
      </c>
    </row>
    <row r="198" spans="1:3">
      <c r="A198" s="232">
        <v>2101103</v>
      </c>
      <c r="B198" s="233" t="s">
        <v>251</v>
      </c>
      <c r="C198" s="234">
        <v>20</v>
      </c>
    </row>
    <row r="199" spans="1:3">
      <c r="A199" s="232">
        <v>2101199</v>
      </c>
      <c r="B199" s="233" t="s">
        <v>252</v>
      </c>
      <c r="C199" s="234">
        <v>1</v>
      </c>
    </row>
    <row r="200" spans="1:3">
      <c r="A200" s="229">
        <v>21012</v>
      </c>
      <c r="B200" s="230" t="s">
        <v>253</v>
      </c>
      <c r="C200" s="231">
        <v>2383</v>
      </c>
    </row>
    <row r="201" spans="1:3">
      <c r="A201" s="232">
        <v>2101201</v>
      </c>
      <c r="B201" s="233" t="s">
        <v>254</v>
      </c>
      <c r="C201" s="234">
        <v>35</v>
      </c>
    </row>
    <row r="202" spans="1:3">
      <c r="A202" s="232">
        <v>2101202</v>
      </c>
      <c r="B202" s="233" t="s">
        <v>255</v>
      </c>
      <c r="C202" s="234">
        <v>2348</v>
      </c>
    </row>
    <row r="203" spans="1:3">
      <c r="A203" s="229">
        <v>21014</v>
      </c>
      <c r="B203" s="230" t="s">
        <v>256</v>
      </c>
      <c r="C203" s="231">
        <v>252</v>
      </c>
    </row>
    <row r="204" spans="1:3">
      <c r="A204" s="232">
        <v>2101401</v>
      </c>
      <c r="B204" s="233" t="s">
        <v>257</v>
      </c>
      <c r="C204" s="234">
        <v>252</v>
      </c>
    </row>
    <row r="205" spans="1:3">
      <c r="A205" s="229">
        <v>211</v>
      </c>
      <c r="B205" s="230" t="s">
        <v>258</v>
      </c>
      <c r="C205" s="231">
        <v>1053</v>
      </c>
    </row>
    <row r="206" spans="1:3">
      <c r="A206" s="229">
        <v>21101</v>
      </c>
      <c r="B206" s="230" t="s">
        <v>259</v>
      </c>
      <c r="C206" s="231">
        <v>13</v>
      </c>
    </row>
    <row r="207" spans="1:3">
      <c r="A207" s="232">
        <v>2111101</v>
      </c>
      <c r="B207" s="233" t="s">
        <v>106</v>
      </c>
      <c r="C207" s="234">
        <v>1</v>
      </c>
    </row>
    <row r="208" spans="1:3">
      <c r="A208" s="232">
        <v>2111102</v>
      </c>
      <c r="B208" s="233" t="s">
        <v>110</v>
      </c>
      <c r="C208" s="234">
        <v>12</v>
      </c>
    </row>
    <row r="209" spans="1:3">
      <c r="A209" s="229">
        <v>21102</v>
      </c>
      <c r="B209" s="230" t="s">
        <v>260</v>
      </c>
      <c r="C209" s="231">
        <v>40</v>
      </c>
    </row>
    <row r="210" spans="1:3">
      <c r="A210" s="232">
        <v>2110299</v>
      </c>
      <c r="B210" s="233" t="s">
        <v>261</v>
      </c>
      <c r="C210" s="234">
        <v>40</v>
      </c>
    </row>
    <row r="211" spans="1:3">
      <c r="A211" s="229">
        <v>21103</v>
      </c>
      <c r="B211" s="230" t="s">
        <v>262</v>
      </c>
      <c r="C211" s="231">
        <v>999</v>
      </c>
    </row>
    <row r="212" spans="1:3">
      <c r="A212" s="232">
        <v>2110301</v>
      </c>
      <c r="B212" s="233" t="s">
        <v>263</v>
      </c>
      <c r="C212" s="234">
        <v>703</v>
      </c>
    </row>
    <row r="213" spans="1:3">
      <c r="A213" s="232">
        <v>2110399</v>
      </c>
      <c r="B213" s="233" t="s">
        <v>264</v>
      </c>
      <c r="C213" s="234">
        <v>296</v>
      </c>
    </row>
    <row r="214" spans="1:3">
      <c r="A214" s="229">
        <v>212</v>
      </c>
      <c r="B214" s="230" t="s">
        <v>265</v>
      </c>
      <c r="C214" s="231">
        <v>26291</v>
      </c>
    </row>
    <row r="215" spans="1:3">
      <c r="A215" s="229">
        <v>21201</v>
      </c>
      <c r="B215" s="230" t="s">
        <v>266</v>
      </c>
      <c r="C215" s="231">
        <v>9969</v>
      </c>
    </row>
    <row r="216" spans="1:3">
      <c r="A216" s="232">
        <v>2120101</v>
      </c>
      <c r="B216" s="233" t="s">
        <v>106</v>
      </c>
      <c r="C216" s="234">
        <v>6598</v>
      </c>
    </row>
    <row r="217" spans="1:3">
      <c r="A217" s="232">
        <v>2120102</v>
      </c>
      <c r="B217" s="233" t="s">
        <v>267</v>
      </c>
      <c r="C217" s="234">
        <v>653</v>
      </c>
    </row>
    <row r="218" spans="1:3">
      <c r="A218" s="232">
        <v>2120104</v>
      </c>
      <c r="B218" s="233" t="s">
        <v>268</v>
      </c>
      <c r="C218" s="234">
        <v>2718</v>
      </c>
    </row>
    <row r="219" spans="1:3">
      <c r="A219" s="229">
        <v>21202</v>
      </c>
      <c r="B219" s="230" t="s">
        <v>269</v>
      </c>
      <c r="C219" s="231">
        <v>42</v>
      </c>
    </row>
    <row r="220" spans="1:3">
      <c r="A220" s="232">
        <v>2120201</v>
      </c>
      <c r="B220" s="233" t="s">
        <v>270</v>
      </c>
      <c r="C220" s="234">
        <v>42</v>
      </c>
    </row>
    <row r="221" spans="1:3">
      <c r="A221" s="229">
        <v>21203</v>
      </c>
      <c r="B221" s="230" t="s">
        <v>271</v>
      </c>
      <c r="C221" s="231">
        <v>6229</v>
      </c>
    </row>
    <row r="222" spans="1:3">
      <c r="A222" s="232">
        <v>2120303</v>
      </c>
      <c r="B222" s="233" t="s">
        <v>272</v>
      </c>
      <c r="C222" s="234">
        <v>5719</v>
      </c>
    </row>
    <row r="223" spans="1:3">
      <c r="A223" s="232">
        <v>2120399</v>
      </c>
      <c r="B223" s="233" t="s">
        <v>273</v>
      </c>
      <c r="C223" s="234">
        <v>509</v>
      </c>
    </row>
    <row r="224" spans="1:3">
      <c r="A224" s="229">
        <v>21205</v>
      </c>
      <c r="B224" s="230" t="s">
        <v>274</v>
      </c>
      <c r="C224" s="231">
        <v>10051</v>
      </c>
    </row>
    <row r="225" spans="1:3">
      <c r="A225" s="232">
        <v>2120501</v>
      </c>
      <c r="B225" s="233" t="s">
        <v>275</v>
      </c>
      <c r="C225" s="234">
        <v>10051</v>
      </c>
    </row>
    <row r="226" spans="1:3">
      <c r="A226" s="229">
        <v>213</v>
      </c>
      <c r="B226" s="230" t="s">
        <v>276</v>
      </c>
      <c r="C226" s="231">
        <v>3664</v>
      </c>
    </row>
    <row r="227" spans="1:3">
      <c r="A227" s="229">
        <v>21301</v>
      </c>
      <c r="B227" s="230" t="s">
        <v>277</v>
      </c>
      <c r="C227" s="231">
        <v>1458</v>
      </c>
    </row>
    <row r="228" spans="1:3">
      <c r="A228" s="232">
        <v>2130104</v>
      </c>
      <c r="B228" s="233" t="s">
        <v>147</v>
      </c>
      <c r="C228" s="234">
        <v>1203</v>
      </c>
    </row>
    <row r="229" spans="1:3">
      <c r="A229" s="232">
        <v>2130152</v>
      </c>
      <c r="B229" s="233" t="s">
        <v>278</v>
      </c>
      <c r="C229" s="234">
        <v>255</v>
      </c>
    </row>
    <row r="230" spans="1:3">
      <c r="A230" s="229">
        <v>21302</v>
      </c>
      <c r="B230" s="230" t="s">
        <v>279</v>
      </c>
      <c r="C230" s="231">
        <v>367</v>
      </c>
    </row>
    <row r="231" spans="1:3">
      <c r="A231" s="232">
        <v>2130205</v>
      </c>
      <c r="B231" s="233" t="s">
        <v>280</v>
      </c>
      <c r="C231" s="234">
        <v>365</v>
      </c>
    </row>
    <row r="232" spans="1:3">
      <c r="A232" s="232">
        <v>2130207</v>
      </c>
      <c r="B232" s="233" t="s">
        <v>281</v>
      </c>
      <c r="C232" s="234">
        <v>2</v>
      </c>
    </row>
    <row r="233" spans="1:3">
      <c r="A233" s="229">
        <v>21303</v>
      </c>
      <c r="B233" s="230" t="s">
        <v>282</v>
      </c>
      <c r="C233" s="231">
        <v>623</v>
      </c>
    </row>
    <row r="234" spans="1:3">
      <c r="A234" s="232">
        <v>2130301</v>
      </c>
      <c r="B234" s="233" t="s">
        <v>106</v>
      </c>
      <c r="C234" s="234">
        <v>144</v>
      </c>
    </row>
    <row r="235" spans="1:3">
      <c r="A235" s="232">
        <v>2130305</v>
      </c>
      <c r="B235" s="233" t="s">
        <v>283</v>
      </c>
      <c r="C235" s="234">
        <v>30</v>
      </c>
    </row>
    <row r="236" spans="1:3">
      <c r="A236" s="232">
        <v>2130308</v>
      </c>
      <c r="B236" s="233" t="s">
        <v>284</v>
      </c>
      <c r="C236" s="234">
        <v>449</v>
      </c>
    </row>
    <row r="237" spans="1:3">
      <c r="A237" s="229">
        <v>21305</v>
      </c>
      <c r="B237" s="230" t="s">
        <v>285</v>
      </c>
      <c r="C237" s="231">
        <v>120</v>
      </c>
    </row>
    <row r="238" spans="1:3">
      <c r="A238" s="232">
        <v>2130599</v>
      </c>
      <c r="B238" s="233" t="s">
        <v>286</v>
      </c>
      <c r="C238" s="234">
        <v>120</v>
      </c>
    </row>
    <row r="239" spans="1:3">
      <c r="A239" s="229">
        <v>21306</v>
      </c>
      <c r="B239" s="230" t="s">
        <v>287</v>
      </c>
      <c r="C239" s="231">
        <v>30</v>
      </c>
    </row>
    <row r="240" spans="1:3">
      <c r="A240" s="232">
        <v>2130603</v>
      </c>
      <c r="B240" s="233" t="s">
        <v>288</v>
      </c>
      <c r="C240" s="234">
        <v>30</v>
      </c>
    </row>
    <row r="241" spans="1:3">
      <c r="A241" s="229">
        <v>21307</v>
      </c>
      <c r="B241" s="230" t="s">
        <v>289</v>
      </c>
      <c r="C241" s="231">
        <v>265</v>
      </c>
    </row>
    <row r="242" spans="1:3">
      <c r="A242" s="232">
        <v>2130705</v>
      </c>
      <c r="B242" s="233" t="s">
        <v>290</v>
      </c>
      <c r="C242" s="234">
        <v>265</v>
      </c>
    </row>
    <row r="243" spans="1:3">
      <c r="A243" s="229">
        <v>21308</v>
      </c>
      <c r="B243" s="230" t="s">
        <v>291</v>
      </c>
      <c r="C243" s="231">
        <v>30</v>
      </c>
    </row>
    <row r="244" spans="1:3">
      <c r="A244" s="232">
        <v>2130803</v>
      </c>
      <c r="B244" s="233" t="s">
        <v>292</v>
      </c>
      <c r="C244" s="234">
        <v>30</v>
      </c>
    </row>
    <row r="245" spans="1:3">
      <c r="A245" s="229">
        <v>21399</v>
      </c>
      <c r="B245" s="230" t="s">
        <v>293</v>
      </c>
      <c r="C245" s="231">
        <v>770</v>
      </c>
    </row>
    <row r="246" spans="1:3">
      <c r="A246" s="232">
        <v>2139999</v>
      </c>
      <c r="B246" s="233" t="s">
        <v>294</v>
      </c>
      <c r="C246" s="234">
        <v>770</v>
      </c>
    </row>
    <row r="247" spans="1:3">
      <c r="A247" s="229">
        <v>214</v>
      </c>
      <c r="B247" s="230" t="s">
        <v>295</v>
      </c>
      <c r="C247" s="231">
        <v>157</v>
      </c>
    </row>
    <row r="248" spans="1:3">
      <c r="A248" s="229">
        <v>21401</v>
      </c>
      <c r="B248" s="230" t="s">
        <v>296</v>
      </c>
      <c r="C248" s="231">
        <v>157</v>
      </c>
    </row>
    <row r="249" spans="1:3">
      <c r="A249" s="232">
        <v>2140104</v>
      </c>
      <c r="B249" s="233" t="s">
        <v>297</v>
      </c>
      <c r="C249" s="234">
        <v>86</v>
      </c>
    </row>
    <row r="250" spans="1:3">
      <c r="A250" s="232">
        <v>2140106</v>
      </c>
      <c r="B250" s="233" t="s">
        <v>298</v>
      </c>
      <c r="C250" s="234">
        <v>71</v>
      </c>
    </row>
    <row r="251" spans="1:3">
      <c r="A251" s="229">
        <v>215</v>
      </c>
      <c r="B251" s="230" t="s">
        <v>299</v>
      </c>
      <c r="C251" s="231">
        <v>562</v>
      </c>
    </row>
    <row r="252" spans="1:3">
      <c r="A252" s="229">
        <v>21501</v>
      </c>
      <c r="B252" s="230" t="s">
        <v>300</v>
      </c>
      <c r="C252" s="231">
        <v>10</v>
      </c>
    </row>
    <row r="253" spans="1:3">
      <c r="A253" s="232">
        <v>2150102</v>
      </c>
      <c r="B253" s="233" t="s">
        <v>110</v>
      </c>
      <c r="C253" s="234">
        <v>10</v>
      </c>
    </row>
    <row r="254" spans="1:3">
      <c r="A254" s="229">
        <v>21505</v>
      </c>
      <c r="B254" s="230" t="s">
        <v>301</v>
      </c>
      <c r="C254" s="231">
        <v>552</v>
      </c>
    </row>
    <row r="255" spans="1:3">
      <c r="A255" s="232">
        <v>2150501</v>
      </c>
      <c r="B255" s="233" t="s">
        <v>106</v>
      </c>
      <c r="C255" s="234">
        <v>102</v>
      </c>
    </row>
    <row r="256" spans="1:3">
      <c r="A256" s="232">
        <v>2150507</v>
      </c>
      <c r="B256" s="233" t="s">
        <v>302</v>
      </c>
      <c r="C256" s="234">
        <v>450</v>
      </c>
    </row>
    <row r="257" spans="1:3">
      <c r="A257" s="229">
        <v>220</v>
      </c>
      <c r="B257" s="230" t="s">
        <v>303</v>
      </c>
      <c r="C257" s="231">
        <v>1056</v>
      </c>
    </row>
    <row r="258" spans="1:3">
      <c r="A258" s="229">
        <v>22001</v>
      </c>
      <c r="B258" s="230" t="s">
        <v>304</v>
      </c>
      <c r="C258" s="231">
        <v>1056</v>
      </c>
    </row>
    <row r="259" spans="1:3">
      <c r="A259" s="232">
        <v>2200101</v>
      </c>
      <c r="B259" s="233" t="s">
        <v>106</v>
      </c>
      <c r="C259" s="234">
        <v>900</v>
      </c>
    </row>
    <row r="260" spans="1:3">
      <c r="A260" s="232">
        <v>2200102</v>
      </c>
      <c r="B260" s="233" t="s">
        <v>110</v>
      </c>
      <c r="C260" s="234">
        <v>156</v>
      </c>
    </row>
    <row r="261" spans="1:3">
      <c r="A261" s="229">
        <v>221</v>
      </c>
      <c r="B261" s="230" t="s">
        <v>305</v>
      </c>
      <c r="C261" s="231">
        <v>700</v>
      </c>
    </row>
    <row r="262" spans="1:3">
      <c r="A262" s="229">
        <v>22101</v>
      </c>
      <c r="B262" s="230" t="s">
        <v>306</v>
      </c>
      <c r="C262" s="231">
        <v>700</v>
      </c>
    </row>
    <row r="263" spans="1:3">
      <c r="A263" s="232">
        <v>2210103</v>
      </c>
      <c r="B263" s="233" t="s">
        <v>307</v>
      </c>
      <c r="C263" s="234">
        <v>700</v>
      </c>
    </row>
    <row r="264" spans="1:3">
      <c r="A264" s="229">
        <v>222</v>
      </c>
      <c r="B264" s="230" t="s">
        <v>308</v>
      </c>
      <c r="C264" s="231">
        <v>82</v>
      </c>
    </row>
    <row r="265" spans="1:3">
      <c r="A265" s="229">
        <v>22204</v>
      </c>
      <c r="B265" s="230" t="s">
        <v>309</v>
      </c>
      <c r="C265" s="231">
        <v>82</v>
      </c>
    </row>
    <row r="266" spans="1:3">
      <c r="A266" s="232">
        <v>2220401</v>
      </c>
      <c r="B266" s="233" t="s">
        <v>310</v>
      </c>
      <c r="C266" s="234">
        <v>82</v>
      </c>
    </row>
    <row r="267" spans="1:3">
      <c r="A267" s="229">
        <v>224</v>
      </c>
      <c r="B267" s="230" t="s">
        <v>311</v>
      </c>
      <c r="C267" s="231">
        <v>280</v>
      </c>
    </row>
    <row r="268" spans="1:3">
      <c r="A268" s="229">
        <v>22401</v>
      </c>
      <c r="B268" s="230" t="s">
        <v>312</v>
      </c>
      <c r="C268" s="231">
        <v>60</v>
      </c>
    </row>
    <row r="269" spans="1:3">
      <c r="A269" s="232">
        <v>2240106</v>
      </c>
      <c r="B269" s="233" t="s">
        <v>313</v>
      </c>
      <c r="C269" s="234">
        <v>60</v>
      </c>
    </row>
    <row r="270" spans="1:3">
      <c r="A270" s="229">
        <v>22402</v>
      </c>
      <c r="B270" s="230" t="s">
        <v>314</v>
      </c>
      <c r="C270" s="231">
        <v>220</v>
      </c>
    </row>
    <row r="271" spans="1:3">
      <c r="A271" s="232">
        <v>2240202</v>
      </c>
      <c r="B271" s="233" t="s">
        <v>315</v>
      </c>
      <c r="C271" s="234">
        <v>220</v>
      </c>
    </row>
    <row r="272" spans="1:3">
      <c r="A272" s="229">
        <v>227</v>
      </c>
      <c r="B272" s="230" t="s">
        <v>316</v>
      </c>
      <c r="C272" s="231">
        <v>2000</v>
      </c>
    </row>
    <row r="273" spans="1:3">
      <c r="A273" s="229">
        <v>229</v>
      </c>
      <c r="B273" s="230" t="s">
        <v>317</v>
      </c>
      <c r="C273" s="231">
        <v>12800</v>
      </c>
    </row>
    <row r="274" spans="1:3">
      <c r="A274" s="229">
        <v>22999</v>
      </c>
      <c r="B274" s="230" t="s">
        <v>318</v>
      </c>
      <c r="C274" s="234">
        <v>12800</v>
      </c>
    </row>
    <row r="275" spans="1:3">
      <c r="A275" s="232">
        <v>2299901</v>
      </c>
      <c r="B275" s="233" t="s">
        <v>319</v>
      </c>
      <c r="C275" s="234">
        <v>12800</v>
      </c>
    </row>
    <row r="276" spans="1:3">
      <c r="A276" s="229">
        <v>231</v>
      </c>
      <c r="B276" s="230" t="s">
        <v>320</v>
      </c>
      <c r="C276" s="231">
        <v>63330</v>
      </c>
    </row>
    <row r="277" spans="1:3">
      <c r="A277" s="229">
        <v>23103</v>
      </c>
      <c r="B277" s="230" t="s">
        <v>321</v>
      </c>
      <c r="C277" s="231">
        <v>63330</v>
      </c>
    </row>
    <row r="278" spans="1:3">
      <c r="A278" s="232">
        <v>2310301</v>
      </c>
      <c r="B278" s="233" t="s">
        <v>322</v>
      </c>
      <c r="C278" s="234">
        <v>52600</v>
      </c>
    </row>
    <row r="279" spans="1:3">
      <c r="A279" s="232">
        <v>2310399</v>
      </c>
      <c r="B279" s="233" t="s">
        <v>323</v>
      </c>
      <c r="C279" s="234">
        <v>10730</v>
      </c>
    </row>
    <row r="280" spans="1:3">
      <c r="A280" s="229">
        <v>232</v>
      </c>
      <c r="B280" s="230" t="s">
        <v>324</v>
      </c>
      <c r="C280" s="231">
        <v>107544</v>
      </c>
    </row>
    <row r="281" spans="1:3">
      <c r="A281" s="229">
        <v>23203</v>
      </c>
      <c r="B281" s="230" t="s">
        <v>325</v>
      </c>
      <c r="C281" s="231">
        <v>107544</v>
      </c>
    </row>
    <row r="282" spans="1:3">
      <c r="A282" s="232">
        <v>2320301</v>
      </c>
      <c r="B282" s="233" t="s">
        <v>326</v>
      </c>
      <c r="C282" s="234">
        <v>77544</v>
      </c>
    </row>
    <row r="283" spans="1:3">
      <c r="A283" s="232">
        <v>2320304</v>
      </c>
      <c r="B283" s="233" t="s">
        <v>327</v>
      </c>
      <c r="C283" s="234">
        <v>30000</v>
      </c>
    </row>
    <row r="284" spans="1:3">
      <c r="A284" s="229">
        <v>233</v>
      </c>
      <c r="B284" s="230" t="s">
        <v>328</v>
      </c>
      <c r="C284" s="231">
        <v>40</v>
      </c>
    </row>
    <row r="285" spans="1:3">
      <c r="A285" s="229">
        <v>23303</v>
      </c>
      <c r="B285" s="230" t="s">
        <v>329</v>
      </c>
      <c r="C285" s="231">
        <v>40</v>
      </c>
    </row>
  </sheetData>
  <mergeCells count="2">
    <mergeCell ref="A2:C2"/>
    <mergeCell ref="A4:C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opLeftCell="A67" workbookViewId="0">
      <selection activeCell="C79" sqref="C79"/>
    </sheetView>
  </sheetViews>
  <sheetFormatPr defaultColWidth="9" defaultRowHeight="15.75" outlineLevelCol="4"/>
  <cols>
    <col min="1" max="1" width="19.375" style="87" customWidth="1"/>
    <col min="2" max="2" width="38.625" style="87" customWidth="1"/>
    <col min="3" max="3" width="17.25" style="169" customWidth="1"/>
    <col min="4" max="16384" width="9" style="87"/>
  </cols>
  <sheetData>
    <row r="1" ht="21" customHeight="1" spans="1:1">
      <c r="A1" s="83"/>
    </row>
    <row r="2" ht="24.75" customHeight="1" spans="1:3">
      <c r="A2" s="89" t="s">
        <v>330</v>
      </c>
      <c r="B2" s="90"/>
      <c r="C2" s="90"/>
    </row>
    <row r="3" s="83" customFormat="1" ht="24" customHeight="1" spans="3:3">
      <c r="C3" s="170" t="s">
        <v>48</v>
      </c>
    </row>
    <row r="4" s="84" customFormat="1" ht="43.5" customHeight="1" spans="1:3">
      <c r="A4" s="92" t="s">
        <v>331</v>
      </c>
      <c r="B4" s="92" t="s">
        <v>332</v>
      </c>
      <c r="C4" s="93" t="s">
        <v>24</v>
      </c>
    </row>
    <row r="5" s="207" customFormat="1" ht="43.5" customHeight="1" spans="1:3">
      <c r="A5" s="208">
        <v>301</v>
      </c>
      <c r="B5" s="208" t="s">
        <v>333</v>
      </c>
      <c r="C5" s="209">
        <v>72116</v>
      </c>
    </row>
    <row r="6" s="168" customFormat="1" ht="43.5" customHeight="1" spans="1:3">
      <c r="A6" s="174">
        <v>30101</v>
      </c>
      <c r="B6" s="174" t="s">
        <v>334</v>
      </c>
      <c r="C6" s="210">
        <v>19678</v>
      </c>
    </row>
    <row r="7" s="168" customFormat="1" ht="43.5" customHeight="1" spans="1:3">
      <c r="A7" s="174" t="s">
        <v>335</v>
      </c>
      <c r="B7" s="211" t="s">
        <v>336</v>
      </c>
      <c r="C7" s="210">
        <v>15213</v>
      </c>
    </row>
    <row r="8" s="168" customFormat="1" ht="43.5" customHeight="1" spans="1:3">
      <c r="A8" s="174" t="s">
        <v>337</v>
      </c>
      <c r="B8" s="211" t="s">
        <v>338</v>
      </c>
      <c r="C8" s="210">
        <v>12000</v>
      </c>
    </row>
    <row r="9" s="168" customFormat="1" ht="43.5" customHeight="1" spans="1:3">
      <c r="A9" s="174" t="s">
        <v>339</v>
      </c>
      <c r="B9" s="211" t="s">
        <v>340</v>
      </c>
      <c r="C9" s="210">
        <v>7231</v>
      </c>
    </row>
    <row r="10" s="168" customFormat="1" ht="43.5" customHeight="1" spans="1:3">
      <c r="A10" s="174" t="s">
        <v>341</v>
      </c>
      <c r="B10" s="211" t="s">
        <v>342</v>
      </c>
      <c r="C10" s="210">
        <v>6347</v>
      </c>
    </row>
    <row r="11" s="168" customFormat="1" ht="43.5" customHeight="1" spans="1:3">
      <c r="A11" s="174" t="s">
        <v>343</v>
      </c>
      <c r="B11" s="211" t="s">
        <v>344</v>
      </c>
      <c r="C11" s="210">
        <v>6272</v>
      </c>
    </row>
    <row r="12" s="168" customFormat="1" ht="43.5" customHeight="1" spans="1:3">
      <c r="A12" s="174" t="s">
        <v>345</v>
      </c>
      <c r="B12" s="211" t="s">
        <v>346</v>
      </c>
      <c r="C12" s="210">
        <v>3218</v>
      </c>
    </row>
    <row r="13" s="168" customFormat="1" ht="43.5" customHeight="1" spans="1:3">
      <c r="A13" s="174" t="s">
        <v>347</v>
      </c>
      <c r="B13" s="211" t="s">
        <v>348</v>
      </c>
      <c r="C13" s="210">
        <v>2157</v>
      </c>
    </row>
    <row r="14" s="84" customFormat="1" ht="43.5" customHeight="1" spans="1:3">
      <c r="A14" s="208">
        <v>302</v>
      </c>
      <c r="B14" s="208" t="s">
        <v>349</v>
      </c>
      <c r="C14" s="176">
        <v>31861</v>
      </c>
    </row>
    <row r="15" s="83" customFormat="1" ht="43.5" customHeight="1" spans="1:5">
      <c r="A15" s="174">
        <v>30201</v>
      </c>
      <c r="B15" s="174" t="s">
        <v>350</v>
      </c>
      <c r="C15" s="194">
        <v>23793</v>
      </c>
      <c r="E15" s="99"/>
    </row>
    <row r="16" s="83" customFormat="1" ht="43.5" customHeight="1" spans="1:5">
      <c r="A16" s="174" t="s">
        <v>351</v>
      </c>
      <c r="B16" s="211" t="s">
        <v>352</v>
      </c>
      <c r="C16" s="194">
        <v>351</v>
      </c>
      <c r="E16" s="99"/>
    </row>
    <row r="17" s="83" customFormat="1" ht="43.5" customHeight="1" spans="1:5">
      <c r="A17" s="174" t="s">
        <v>353</v>
      </c>
      <c r="B17" s="211" t="s">
        <v>354</v>
      </c>
      <c r="C17" s="194">
        <v>65</v>
      </c>
      <c r="E17" s="99"/>
    </row>
    <row r="18" s="83" customFormat="1" ht="43.5" customHeight="1" spans="1:5">
      <c r="A18" s="174" t="s">
        <v>355</v>
      </c>
      <c r="B18" s="211" t="s">
        <v>356</v>
      </c>
      <c r="C18" s="194">
        <v>75</v>
      </c>
      <c r="E18" s="99"/>
    </row>
    <row r="19" s="83" customFormat="1" ht="43.5" customHeight="1" spans="1:5">
      <c r="A19" s="174" t="s">
        <v>357</v>
      </c>
      <c r="B19" s="211" t="s">
        <v>358</v>
      </c>
      <c r="C19" s="194">
        <v>32</v>
      </c>
      <c r="E19" s="99"/>
    </row>
    <row r="20" s="83" customFormat="1" ht="43.5" customHeight="1" spans="1:5">
      <c r="A20" s="174" t="s">
        <v>359</v>
      </c>
      <c r="B20" s="211" t="s">
        <v>360</v>
      </c>
      <c r="C20" s="194">
        <v>458</v>
      </c>
      <c r="E20" s="99"/>
    </row>
    <row r="21" s="83" customFormat="1" ht="43.5" customHeight="1" spans="1:5">
      <c r="A21" s="174" t="s">
        <v>361</v>
      </c>
      <c r="B21" s="211" t="s">
        <v>362</v>
      </c>
      <c r="C21" s="194">
        <v>38</v>
      </c>
      <c r="E21" s="99"/>
    </row>
    <row r="22" s="83" customFormat="1" ht="43.5" customHeight="1" spans="1:5">
      <c r="A22" s="174" t="s">
        <v>363</v>
      </c>
      <c r="B22" s="211" t="s">
        <v>364</v>
      </c>
      <c r="C22" s="194">
        <v>251</v>
      </c>
      <c r="E22" s="99"/>
    </row>
    <row r="23" s="83" customFormat="1" ht="43.5" customHeight="1" spans="1:5">
      <c r="A23" s="174" t="s">
        <v>365</v>
      </c>
      <c r="B23" s="211" t="s">
        <v>366</v>
      </c>
      <c r="C23" s="194">
        <v>48</v>
      </c>
      <c r="E23" s="99"/>
    </row>
    <row r="24" s="83" customFormat="1" ht="43.5" customHeight="1" spans="1:5">
      <c r="A24" s="174" t="s">
        <v>367</v>
      </c>
      <c r="B24" s="211" t="s">
        <v>368</v>
      </c>
      <c r="C24" s="194">
        <v>588</v>
      </c>
      <c r="E24" s="99"/>
    </row>
    <row r="25" s="83" customFormat="1" ht="43.5" customHeight="1" spans="1:5">
      <c r="A25" s="174" t="s">
        <v>369</v>
      </c>
      <c r="B25" s="211" t="s">
        <v>370</v>
      </c>
      <c r="C25" s="194">
        <v>0</v>
      </c>
      <c r="E25" s="99"/>
    </row>
    <row r="26" s="83" customFormat="1" ht="43.5" customHeight="1" spans="1:5">
      <c r="A26" s="174" t="s">
        <v>371</v>
      </c>
      <c r="B26" s="211" t="s">
        <v>372</v>
      </c>
      <c r="C26" s="194">
        <v>975</v>
      </c>
      <c r="E26" s="99"/>
    </row>
    <row r="27" s="83" customFormat="1" ht="43.5" customHeight="1" spans="1:5">
      <c r="A27" s="174" t="s">
        <v>373</v>
      </c>
      <c r="B27" s="211" t="s">
        <v>374</v>
      </c>
      <c r="C27" s="194">
        <v>842</v>
      </c>
      <c r="E27" s="99"/>
    </row>
    <row r="28" s="83" customFormat="1" ht="43.5" customHeight="1" spans="1:5">
      <c r="A28" s="174" t="s">
        <v>375</v>
      </c>
      <c r="B28" s="211" t="s">
        <v>376</v>
      </c>
      <c r="C28" s="194">
        <v>234</v>
      </c>
      <c r="E28" s="99"/>
    </row>
    <row r="29" s="83" customFormat="1" ht="43.5" customHeight="1" spans="1:5">
      <c r="A29" s="174" t="s">
        <v>377</v>
      </c>
      <c r="B29" s="211" t="s">
        <v>378</v>
      </c>
      <c r="C29" s="194">
        <v>126</v>
      </c>
      <c r="E29" s="99"/>
    </row>
    <row r="30" s="83" customFormat="1" ht="43.5" customHeight="1" spans="1:5">
      <c r="A30" s="174" t="s">
        <v>379</v>
      </c>
      <c r="B30" s="211" t="s">
        <v>380</v>
      </c>
      <c r="C30" s="194">
        <v>276</v>
      </c>
      <c r="E30" s="99"/>
    </row>
    <row r="31" s="83" customFormat="1" ht="43.5" customHeight="1" spans="1:5">
      <c r="A31" s="174" t="s">
        <v>381</v>
      </c>
      <c r="B31" s="211" t="s">
        <v>382</v>
      </c>
      <c r="C31" s="194">
        <v>421</v>
      </c>
      <c r="E31" s="99"/>
    </row>
    <row r="32" s="83" customFormat="1" ht="43.5" customHeight="1" spans="1:5">
      <c r="A32" s="174" t="s">
        <v>383</v>
      </c>
      <c r="B32" s="211" t="s">
        <v>384</v>
      </c>
      <c r="C32" s="194">
        <v>67</v>
      </c>
      <c r="E32" s="99"/>
    </row>
    <row r="33" s="83" customFormat="1" ht="43.5" customHeight="1" spans="1:5">
      <c r="A33" s="174" t="s">
        <v>385</v>
      </c>
      <c r="B33" s="211" t="s">
        <v>386</v>
      </c>
      <c r="C33" s="194">
        <v>387</v>
      </c>
      <c r="E33" s="99"/>
    </row>
    <row r="34" s="83" customFormat="1" ht="43.5" customHeight="1" spans="1:5">
      <c r="A34" s="174" t="s">
        <v>387</v>
      </c>
      <c r="B34" s="211" t="s">
        <v>388</v>
      </c>
      <c r="C34" s="194">
        <v>1367</v>
      </c>
      <c r="E34" s="99"/>
    </row>
    <row r="35" s="83" customFormat="1" ht="43.5" customHeight="1" spans="1:5">
      <c r="A35" s="174" t="s">
        <v>389</v>
      </c>
      <c r="B35" s="211" t="s">
        <v>390</v>
      </c>
      <c r="C35" s="194">
        <v>341</v>
      </c>
      <c r="E35" s="99"/>
    </row>
    <row r="36" s="83" customFormat="1" ht="43.5" customHeight="1" spans="1:5">
      <c r="A36" s="174" t="s">
        <v>391</v>
      </c>
      <c r="B36" s="211" t="s">
        <v>392</v>
      </c>
      <c r="C36" s="194">
        <v>395</v>
      </c>
      <c r="E36" s="99"/>
    </row>
    <row r="37" s="83" customFormat="1" ht="43.5" customHeight="1" spans="1:5">
      <c r="A37" s="174" t="s">
        <v>393</v>
      </c>
      <c r="B37" s="211" t="s">
        <v>394</v>
      </c>
      <c r="C37" s="194">
        <v>158</v>
      </c>
      <c r="E37" s="99"/>
    </row>
    <row r="38" s="83" customFormat="1" ht="43.5" customHeight="1" spans="1:5">
      <c r="A38" s="174" t="s">
        <v>395</v>
      </c>
      <c r="B38" s="211" t="s">
        <v>396</v>
      </c>
      <c r="C38" s="194">
        <v>573</v>
      </c>
      <c r="E38" s="99"/>
    </row>
    <row r="39" s="83" customFormat="1" ht="43.5" customHeight="1" spans="1:5">
      <c r="A39" s="208" t="s">
        <v>397</v>
      </c>
      <c r="B39" s="212" t="s">
        <v>398</v>
      </c>
      <c r="C39" s="213">
        <v>44126</v>
      </c>
      <c r="E39" s="99"/>
    </row>
    <row r="40" s="83" customFormat="1" ht="43.5" customHeight="1" spans="1:5">
      <c r="A40" s="174" t="s">
        <v>399</v>
      </c>
      <c r="B40" s="211" t="s">
        <v>400</v>
      </c>
      <c r="C40" s="194">
        <v>267</v>
      </c>
      <c r="E40" s="99"/>
    </row>
    <row r="41" s="83" customFormat="1" ht="43.5" customHeight="1" spans="1:5">
      <c r="A41" s="174" t="s">
        <v>401</v>
      </c>
      <c r="B41" s="211" t="s">
        <v>402</v>
      </c>
      <c r="C41" s="194">
        <v>1298</v>
      </c>
      <c r="E41" s="99"/>
    </row>
    <row r="42" s="83" customFormat="1" ht="43.5" customHeight="1" spans="1:5">
      <c r="A42" s="174" t="s">
        <v>403</v>
      </c>
      <c r="B42" s="211" t="s">
        <v>404</v>
      </c>
      <c r="C42" s="194">
        <v>0</v>
      </c>
      <c r="E42" s="99"/>
    </row>
    <row r="43" s="83" customFormat="1" ht="43.5" customHeight="1" spans="1:5">
      <c r="A43" s="174" t="s">
        <v>405</v>
      </c>
      <c r="B43" s="211" t="s">
        <v>406</v>
      </c>
      <c r="C43" s="194">
        <v>1742</v>
      </c>
      <c r="E43" s="99"/>
    </row>
    <row r="44" s="83" customFormat="1" ht="43.5" customHeight="1" spans="1:5">
      <c r="A44" s="174" t="s">
        <v>407</v>
      </c>
      <c r="B44" s="211" t="s">
        <v>408</v>
      </c>
      <c r="C44" s="194">
        <v>8744</v>
      </c>
      <c r="E44" s="99"/>
    </row>
    <row r="45" s="83" customFormat="1" ht="43.5" customHeight="1" spans="1:5">
      <c r="A45" s="174" t="s">
        <v>409</v>
      </c>
      <c r="B45" s="211" t="s">
        <v>410</v>
      </c>
      <c r="C45" s="194">
        <v>128</v>
      </c>
      <c r="E45" s="99"/>
    </row>
    <row r="46" s="83" customFormat="1" ht="43.5" customHeight="1" spans="1:5">
      <c r="A46" s="174" t="s">
        <v>411</v>
      </c>
      <c r="B46" s="211" t="s">
        <v>412</v>
      </c>
      <c r="C46" s="194">
        <v>479</v>
      </c>
      <c r="E46" s="99"/>
    </row>
    <row r="47" s="83" customFormat="1" ht="43.5" customHeight="1" spans="1:5">
      <c r="A47" s="174" t="s">
        <v>413</v>
      </c>
      <c r="B47" s="211" t="s">
        <v>414</v>
      </c>
      <c r="C47" s="194">
        <v>54</v>
      </c>
      <c r="E47" s="99"/>
    </row>
    <row r="48" s="83" customFormat="1" ht="43.5" customHeight="1" spans="1:5">
      <c r="A48" s="174" t="s">
        <v>415</v>
      </c>
      <c r="B48" s="211" t="s">
        <v>416</v>
      </c>
      <c r="C48" s="194">
        <v>13161</v>
      </c>
      <c r="E48" s="99"/>
    </row>
    <row r="49" s="83" customFormat="1" ht="43.5" customHeight="1" spans="1:5">
      <c r="A49" s="174" t="s">
        <v>417</v>
      </c>
      <c r="B49" s="211" t="s">
        <v>418</v>
      </c>
      <c r="C49" s="194">
        <v>4130</v>
      </c>
      <c r="E49" s="99"/>
    </row>
    <row r="50" s="83" customFormat="1" ht="43.5" customHeight="1" spans="1:5">
      <c r="A50" s="174" t="s">
        <v>419</v>
      </c>
      <c r="B50" s="211" t="s">
        <v>420</v>
      </c>
      <c r="C50" s="194">
        <v>2780</v>
      </c>
      <c r="E50" s="99"/>
    </row>
    <row r="51" s="83" customFormat="1" ht="43.5" customHeight="1" spans="1:5">
      <c r="A51" s="174" t="s">
        <v>421</v>
      </c>
      <c r="B51" s="211" t="s">
        <v>422</v>
      </c>
      <c r="C51" s="194">
        <v>11343</v>
      </c>
      <c r="E51" s="99"/>
    </row>
    <row r="52" s="83" customFormat="1" ht="43.5" customHeight="1" spans="1:5">
      <c r="A52" s="208" t="s">
        <v>423</v>
      </c>
      <c r="B52" s="212" t="s">
        <v>424</v>
      </c>
      <c r="C52" s="213">
        <v>46314</v>
      </c>
      <c r="E52" s="99"/>
    </row>
    <row r="53" s="83" customFormat="1" ht="43.5" customHeight="1" spans="1:5">
      <c r="A53" s="174" t="s">
        <v>425</v>
      </c>
      <c r="B53" s="211" t="s">
        <v>426</v>
      </c>
      <c r="C53" s="194">
        <v>46314</v>
      </c>
      <c r="E53" s="99"/>
    </row>
    <row r="54" s="83" customFormat="1" ht="43.5" customHeight="1" spans="1:5">
      <c r="A54" s="208" t="s">
        <v>427</v>
      </c>
      <c r="B54" s="212" t="s">
        <v>428</v>
      </c>
      <c r="C54" s="213">
        <v>124600</v>
      </c>
      <c r="E54" s="99"/>
    </row>
    <row r="55" s="83" customFormat="1" ht="43.5" customHeight="1" spans="1:5">
      <c r="A55" s="174" t="s">
        <v>429</v>
      </c>
      <c r="B55" s="211" t="s">
        <v>430</v>
      </c>
      <c r="C55" s="194">
        <v>124600</v>
      </c>
      <c r="E55" s="99"/>
    </row>
    <row r="56" s="83" customFormat="1" ht="43.5" customHeight="1" spans="1:5">
      <c r="A56" s="208" t="s">
        <v>431</v>
      </c>
      <c r="B56" s="212" t="s">
        <v>432</v>
      </c>
      <c r="C56" s="213">
        <v>3013</v>
      </c>
      <c r="E56" s="99"/>
    </row>
    <row r="57" s="83" customFormat="1" ht="43.5" customHeight="1" spans="1:5">
      <c r="A57" s="174" t="s">
        <v>433</v>
      </c>
      <c r="B57" s="211" t="s">
        <v>434</v>
      </c>
      <c r="C57" s="194">
        <v>3013</v>
      </c>
      <c r="E57" s="99"/>
    </row>
    <row r="58" s="83" customFormat="1" ht="43.5" customHeight="1" spans="1:5">
      <c r="A58" s="208" t="s">
        <v>435</v>
      </c>
      <c r="B58" s="212" t="s">
        <v>436</v>
      </c>
      <c r="C58" s="213">
        <v>19538</v>
      </c>
      <c r="E58" s="99"/>
    </row>
    <row r="59" s="83" customFormat="1" ht="43.5" customHeight="1" spans="1:5">
      <c r="A59" s="174" t="s">
        <v>437</v>
      </c>
      <c r="B59" s="211" t="s">
        <v>434</v>
      </c>
      <c r="C59" s="194">
        <v>0</v>
      </c>
      <c r="E59" s="99"/>
    </row>
    <row r="60" s="83" customFormat="1" ht="43.5" customHeight="1" spans="1:5">
      <c r="A60" s="174" t="s">
        <v>438</v>
      </c>
      <c r="B60" s="211" t="s">
        <v>439</v>
      </c>
      <c r="C60" s="194">
        <v>954</v>
      </c>
      <c r="E60" s="99"/>
    </row>
    <row r="61" s="83" customFormat="1" ht="43.5" customHeight="1" spans="1:5">
      <c r="A61" s="174" t="s">
        <v>440</v>
      </c>
      <c r="B61" s="211" t="s">
        <v>441</v>
      </c>
      <c r="C61" s="194">
        <v>433</v>
      </c>
      <c r="E61" s="99"/>
    </row>
    <row r="62" s="83" customFormat="1" ht="43.5" customHeight="1" spans="1:5">
      <c r="A62" s="174" t="s">
        <v>442</v>
      </c>
      <c r="B62" s="211" t="s">
        <v>443</v>
      </c>
      <c r="C62" s="194">
        <v>17283</v>
      </c>
      <c r="E62" s="99"/>
    </row>
    <row r="63" s="83" customFormat="1" ht="43.5" customHeight="1" spans="1:5">
      <c r="A63" s="174" t="s">
        <v>444</v>
      </c>
      <c r="B63" s="211" t="s">
        <v>445</v>
      </c>
      <c r="C63" s="194">
        <v>785</v>
      </c>
      <c r="E63" s="99"/>
    </row>
    <row r="64" s="83" customFormat="1" ht="43.5" customHeight="1" spans="1:5">
      <c r="A64" s="174" t="s">
        <v>446</v>
      </c>
      <c r="B64" s="211" t="s">
        <v>447</v>
      </c>
      <c r="C64" s="194">
        <v>83</v>
      </c>
      <c r="E64" s="99"/>
    </row>
    <row r="65" s="83" customFormat="1" ht="43.5" customHeight="1" spans="1:5">
      <c r="A65" s="214" t="s">
        <v>448</v>
      </c>
      <c r="B65" s="215" t="s">
        <v>449</v>
      </c>
      <c r="C65" s="213">
        <v>380</v>
      </c>
      <c r="E65" s="99"/>
    </row>
    <row r="66" s="83" customFormat="1" ht="43.5" customHeight="1" spans="1:5">
      <c r="A66" s="174" t="s">
        <v>450</v>
      </c>
      <c r="B66" s="211" t="s">
        <v>451</v>
      </c>
      <c r="C66" s="194">
        <v>380</v>
      </c>
      <c r="E66" s="99"/>
    </row>
    <row r="67" s="83" customFormat="1" ht="43.5" customHeight="1" spans="1:5">
      <c r="A67" s="208" t="s">
        <v>452</v>
      </c>
      <c r="B67" s="212" t="s">
        <v>453</v>
      </c>
      <c r="C67" s="213">
        <v>1052</v>
      </c>
      <c r="E67" s="99"/>
    </row>
    <row r="68" s="83" customFormat="1" ht="43.5" customHeight="1" spans="1:5">
      <c r="A68" s="174" t="s">
        <v>454</v>
      </c>
      <c r="B68" s="211" t="s">
        <v>453</v>
      </c>
      <c r="C68" s="194">
        <v>1052</v>
      </c>
      <c r="E68" s="99"/>
    </row>
    <row r="69" s="83" customFormat="1" ht="43.5" customHeight="1" spans="1:5">
      <c r="A69" s="174"/>
      <c r="B69" s="174"/>
      <c r="C69" s="194"/>
      <c r="E69" s="99"/>
    </row>
    <row r="70" s="83" customFormat="1" ht="43.5" customHeight="1" spans="1:5">
      <c r="A70" s="174"/>
      <c r="B70" s="174"/>
      <c r="C70" s="194"/>
      <c r="E70" s="99"/>
    </row>
    <row r="71" s="84" customFormat="1" ht="43.5" customHeight="1" spans="1:3">
      <c r="A71" s="195" t="s">
        <v>455</v>
      </c>
      <c r="B71" s="216"/>
      <c r="C71" s="176">
        <v>343000</v>
      </c>
    </row>
  </sheetData>
  <mergeCells count="2">
    <mergeCell ref="A2:C2"/>
    <mergeCell ref="A71:B7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8"/>
  <sheetViews>
    <sheetView workbookViewId="0">
      <selection activeCell="D5" sqref="D5"/>
    </sheetView>
  </sheetViews>
  <sheetFormatPr defaultColWidth="7" defaultRowHeight="15"/>
  <cols>
    <col min="1" max="4" width="20.875" style="32" customWidth="1"/>
    <col min="5" max="5" width="10.375" style="29" hidden="1" customWidth="1"/>
    <col min="6" max="6" width="9.625" style="34" hidden="1" customWidth="1"/>
    <col min="7" max="7" width="8.125" style="34" hidden="1" customWidth="1"/>
    <col min="8" max="8" width="9.625" style="35" hidden="1" customWidth="1"/>
    <col min="9" max="9" width="17.5" style="35" hidden="1" customWidth="1"/>
    <col min="10" max="10" width="12.5" style="36" hidden="1" customWidth="1"/>
    <col min="11" max="11" width="7" style="37" hidden="1" customWidth="1"/>
    <col min="12" max="13" width="7" style="34" hidden="1" customWidth="1"/>
    <col min="14" max="14" width="13.875" style="34" hidden="1" customWidth="1"/>
    <col min="15" max="15" width="7.875" style="34" hidden="1" customWidth="1"/>
    <col min="16" max="16" width="9.5" style="34" hidden="1" customWidth="1"/>
    <col min="17" max="17" width="6.875" style="34" hidden="1" customWidth="1"/>
    <col min="18" max="18" width="9" style="34" hidden="1" customWidth="1"/>
    <col min="19" max="19" width="5.875" style="34" hidden="1" customWidth="1"/>
    <col min="20" max="20" width="5.25" style="34" hidden="1" customWidth="1"/>
    <col min="21" max="21" width="6.5" style="34" hidden="1" customWidth="1"/>
    <col min="22" max="23" width="7" style="34" hidden="1" customWidth="1"/>
    <col min="24" max="24" width="10.625" style="34" hidden="1" customWidth="1"/>
    <col min="25" max="25" width="10.5" style="34" hidden="1" customWidth="1"/>
    <col min="26" max="26" width="7" style="34" hidden="1" customWidth="1"/>
    <col min="27" max="16384" width="7" style="34"/>
  </cols>
  <sheetData>
    <row r="1" ht="21.75" customHeight="1" spans="1:4">
      <c r="A1" s="9"/>
      <c r="B1" s="9"/>
      <c r="C1" s="9"/>
      <c r="D1" s="9"/>
    </row>
    <row r="2" ht="51.75" customHeight="1" spans="1:10">
      <c r="A2" s="126" t="s">
        <v>456</v>
      </c>
      <c r="B2" s="127"/>
      <c r="C2" s="127"/>
      <c r="D2" s="127"/>
      <c r="H2" s="34"/>
      <c r="I2" s="34"/>
      <c r="J2" s="34"/>
    </row>
    <row r="3" spans="4:14">
      <c r="D3" s="114" t="s">
        <v>457</v>
      </c>
      <c r="F3" s="34">
        <v>12.11</v>
      </c>
      <c r="H3" s="34">
        <v>12.22</v>
      </c>
      <c r="I3" s="34"/>
      <c r="J3" s="34"/>
      <c r="N3" s="34">
        <v>1.2</v>
      </c>
    </row>
    <row r="4" s="125" customFormat="1" ht="39.75" customHeight="1" spans="1:16">
      <c r="A4" s="128" t="s">
        <v>458</v>
      </c>
      <c r="B4" s="42" t="s">
        <v>459</v>
      </c>
      <c r="C4" s="42" t="s">
        <v>460</v>
      </c>
      <c r="D4" s="128" t="s">
        <v>90</v>
      </c>
      <c r="E4" s="129"/>
      <c r="H4" s="130" t="s">
        <v>461</v>
      </c>
      <c r="I4" s="130" t="s">
        <v>462</v>
      </c>
      <c r="J4" s="130" t="s">
        <v>463</v>
      </c>
      <c r="K4" s="137"/>
      <c r="N4" s="130" t="s">
        <v>461</v>
      </c>
      <c r="O4" s="138" t="s">
        <v>462</v>
      </c>
      <c r="P4" s="130" t="s">
        <v>463</v>
      </c>
    </row>
    <row r="5" ht="39.75" customHeight="1" spans="1:26">
      <c r="A5" s="180" t="s">
        <v>464</v>
      </c>
      <c r="B5" s="132"/>
      <c r="C5" s="132"/>
      <c r="D5" s="132" t="s">
        <v>465</v>
      </c>
      <c r="E5" s="49">
        <v>105429</v>
      </c>
      <c r="F5" s="133">
        <v>595734.14</v>
      </c>
      <c r="G5" s="34">
        <f>104401+13602</f>
        <v>118003</v>
      </c>
      <c r="H5" s="35" t="s">
        <v>54</v>
      </c>
      <c r="I5" s="35" t="s">
        <v>466</v>
      </c>
      <c r="J5" s="36">
        <v>596221.15</v>
      </c>
      <c r="K5" s="37" t="e">
        <f>H5-A5</f>
        <v>#VALUE!</v>
      </c>
      <c r="L5" s="80" t="e">
        <f>J5-#REF!</f>
        <v>#REF!</v>
      </c>
      <c r="M5" s="80">
        <v>75943</v>
      </c>
      <c r="N5" s="35" t="s">
        <v>54</v>
      </c>
      <c r="O5" s="35" t="s">
        <v>466</v>
      </c>
      <c r="P5" s="36">
        <v>643048.95</v>
      </c>
      <c r="Q5" s="37" t="e">
        <f>N5-A5</f>
        <v>#VALUE!</v>
      </c>
      <c r="R5" s="80" t="e">
        <f>P5-#REF!</f>
        <v>#REF!</v>
      </c>
      <c r="T5" s="34">
        <v>717759</v>
      </c>
      <c r="V5" s="81" t="s">
        <v>54</v>
      </c>
      <c r="W5" s="81" t="s">
        <v>466</v>
      </c>
      <c r="X5" s="82">
        <v>659380.53</v>
      </c>
      <c r="Y5" s="34" t="e">
        <f>#REF!-X5</f>
        <v>#REF!</v>
      </c>
      <c r="Z5" s="34" t="e">
        <f>V5-A5</f>
        <v>#VALUE!</v>
      </c>
    </row>
    <row r="6" ht="39.75" customHeight="1" spans="1:24">
      <c r="A6" s="131" t="s">
        <v>467</v>
      </c>
      <c r="B6" s="132"/>
      <c r="C6" s="132"/>
      <c r="D6" s="132"/>
      <c r="E6" s="49"/>
      <c r="F6" s="133"/>
      <c r="L6" s="80"/>
      <c r="M6" s="80"/>
      <c r="N6" s="35"/>
      <c r="O6" s="35"/>
      <c r="P6" s="36"/>
      <c r="Q6" s="37"/>
      <c r="R6" s="80"/>
      <c r="V6" s="81"/>
      <c r="W6" s="81"/>
      <c r="X6" s="82"/>
    </row>
    <row r="7" ht="39.75" customHeight="1" spans="1:24">
      <c r="A7" s="131" t="s">
        <v>468</v>
      </c>
      <c r="B7" s="132"/>
      <c r="C7" s="132"/>
      <c r="D7" s="132"/>
      <c r="E7" s="49"/>
      <c r="F7" s="133"/>
      <c r="L7" s="80"/>
      <c r="M7" s="80"/>
      <c r="N7" s="35"/>
      <c r="O7" s="35"/>
      <c r="P7" s="36"/>
      <c r="Q7" s="37"/>
      <c r="R7" s="80"/>
      <c r="V7" s="81"/>
      <c r="W7" s="81"/>
      <c r="X7" s="82"/>
    </row>
    <row r="8" ht="39.75" customHeight="1" spans="1:24">
      <c r="A8" s="131" t="s">
        <v>469</v>
      </c>
      <c r="B8" s="132"/>
      <c r="C8" s="132"/>
      <c r="D8" s="132"/>
      <c r="E8" s="49"/>
      <c r="F8" s="133"/>
      <c r="L8" s="80"/>
      <c r="M8" s="80"/>
      <c r="N8" s="35"/>
      <c r="O8" s="35"/>
      <c r="P8" s="36"/>
      <c r="Q8" s="37"/>
      <c r="R8" s="80"/>
      <c r="V8" s="81"/>
      <c r="W8" s="81"/>
      <c r="X8" s="82"/>
    </row>
    <row r="9" ht="39.75" customHeight="1" spans="1:24">
      <c r="A9" s="131" t="s">
        <v>470</v>
      </c>
      <c r="B9" s="132"/>
      <c r="C9" s="132"/>
      <c r="D9" s="132"/>
      <c r="E9" s="49"/>
      <c r="F9" s="133"/>
      <c r="L9" s="80"/>
      <c r="M9" s="80"/>
      <c r="N9" s="35"/>
      <c r="O9" s="35"/>
      <c r="P9" s="36"/>
      <c r="Q9" s="37"/>
      <c r="R9" s="80"/>
      <c r="V9" s="81"/>
      <c r="W9" s="81"/>
      <c r="X9" s="82"/>
    </row>
    <row r="10" ht="39.75" customHeight="1" spans="1:24">
      <c r="A10" s="131" t="s">
        <v>83</v>
      </c>
      <c r="B10" s="132"/>
      <c r="C10" s="132"/>
      <c r="D10" s="132"/>
      <c r="E10" s="49"/>
      <c r="F10" s="133"/>
      <c r="L10" s="80"/>
      <c r="M10" s="80"/>
      <c r="N10" s="35"/>
      <c r="O10" s="35"/>
      <c r="P10" s="36"/>
      <c r="Q10" s="37"/>
      <c r="R10" s="80"/>
      <c r="V10" s="81"/>
      <c r="W10" s="81"/>
      <c r="X10" s="82"/>
    </row>
    <row r="11" ht="39.75" customHeight="1" spans="1:24">
      <c r="A11" s="131" t="s">
        <v>471</v>
      </c>
      <c r="B11" s="134"/>
      <c r="C11" s="134"/>
      <c r="D11" s="134"/>
      <c r="E11" s="49"/>
      <c r="F11" s="80"/>
      <c r="L11" s="80"/>
      <c r="M11" s="80"/>
      <c r="N11" s="35"/>
      <c r="O11" s="35"/>
      <c r="P11" s="36"/>
      <c r="Q11" s="37"/>
      <c r="R11" s="80"/>
      <c r="V11" s="81"/>
      <c r="W11" s="81"/>
      <c r="X11" s="82"/>
    </row>
    <row r="12" ht="39.75" customHeight="1" spans="1:25">
      <c r="A12" s="42" t="s">
        <v>455</v>
      </c>
      <c r="B12" s="132"/>
      <c r="C12" s="132"/>
      <c r="D12" s="132" t="s">
        <v>465</v>
      </c>
      <c r="H12" s="135" t="str">
        <f t="shared" ref="H12:J12" si="0">""</f>
        <v/>
      </c>
      <c r="I12" s="135" t="str">
        <f t="shared" si="0"/>
        <v/>
      </c>
      <c r="J12" s="135" t="str">
        <f t="shared" si="0"/>
        <v/>
      </c>
      <c r="N12" s="135" t="str">
        <f t="shared" ref="N12:P12" si="1">""</f>
        <v/>
      </c>
      <c r="O12" s="139" t="str">
        <f t="shared" si="1"/>
        <v/>
      </c>
      <c r="P12" s="135" t="str">
        <f t="shared" si="1"/>
        <v/>
      </c>
      <c r="X12" s="140" t="e">
        <f>X13+#REF!+#REF!+#REF!+#REF!+#REF!+#REF!+#REF!+#REF!+#REF!+#REF!+#REF!+#REF!+#REF!+#REF!+#REF!+#REF!+#REF!+#REF!+#REF!+#REF!</f>
        <v>#REF!</v>
      </c>
      <c r="Y12" s="140" t="e">
        <f>Y13+#REF!+#REF!+#REF!+#REF!+#REF!+#REF!+#REF!+#REF!+#REF!+#REF!+#REF!+#REF!+#REF!+#REF!+#REF!+#REF!+#REF!+#REF!+#REF!+#REF!</f>
        <v>#REF!</v>
      </c>
    </row>
    <row r="13" ht="19.5" customHeight="1" spans="18:26">
      <c r="R13" s="80"/>
      <c r="V13" s="81" t="s">
        <v>92</v>
      </c>
      <c r="W13" s="81" t="s">
        <v>93</v>
      </c>
      <c r="X13" s="82">
        <v>19998</v>
      </c>
      <c r="Y13" s="34" t="e">
        <f>#REF!-X13</f>
        <v>#REF!</v>
      </c>
      <c r="Z13" s="34">
        <f t="shared" ref="Z13:Z15" si="2">V13-A13</f>
        <v>232</v>
      </c>
    </row>
    <row r="14" ht="19.5" customHeight="1" spans="18:26">
      <c r="R14" s="80"/>
      <c r="V14" s="81" t="s">
        <v>94</v>
      </c>
      <c r="W14" s="81" t="s">
        <v>95</v>
      </c>
      <c r="X14" s="82">
        <v>19998</v>
      </c>
      <c r="Y14" s="34" t="e">
        <f>#REF!-X14</f>
        <v>#REF!</v>
      </c>
      <c r="Z14" s="34">
        <f t="shared" si="2"/>
        <v>23203</v>
      </c>
    </row>
    <row r="15" ht="19.5" customHeight="1" spans="18:26">
      <c r="R15" s="80"/>
      <c r="V15" s="81" t="s">
        <v>96</v>
      </c>
      <c r="W15" s="81" t="s">
        <v>97</v>
      </c>
      <c r="X15" s="82">
        <v>19998</v>
      </c>
      <c r="Y15" s="34" t="e">
        <f>#REF!-X15</f>
        <v>#REF!</v>
      </c>
      <c r="Z15" s="34">
        <f t="shared" si="2"/>
        <v>2320301</v>
      </c>
    </row>
    <row r="16" ht="19.5" customHeight="1" spans="18:18">
      <c r="R16" s="80"/>
    </row>
    <row r="17" s="34" customFormat="1" ht="19.5" customHeight="1" spans="18:18">
      <c r="R17" s="80"/>
    </row>
    <row r="18" s="34" customFormat="1" ht="19.5" customHeight="1" spans="18:18">
      <c r="R18" s="80"/>
    </row>
    <row r="19" s="34" customFormat="1" ht="19.5" customHeight="1" spans="18:18">
      <c r="R19" s="80"/>
    </row>
    <row r="20" s="34" customFormat="1" ht="19.5" customHeight="1" spans="18:18">
      <c r="R20" s="80"/>
    </row>
    <row r="21" s="34" customFormat="1" ht="19.5" customHeight="1" spans="18:18">
      <c r="R21" s="80"/>
    </row>
    <row r="22" s="34" customFormat="1" ht="19.5" customHeight="1" spans="18:18">
      <c r="R22" s="80"/>
    </row>
    <row r="23" s="34" customFormat="1" ht="19.5" customHeight="1" spans="18:18">
      <c r="R23" s="80"/>
    </row>
    <row r="24" s="34" customFormat="1" ht="19.5" customHeight="1" spans="18:18">
      <c r="R24" s="80"/>
    </row>
    <row r="25" s="34" customFormat="1" ht="19.5" customHeight="1" spans="18:18">
      <c r="R25" s="80"/>
    </row>
    <row r="26" s="34" customFormat="1" ht="19.5" customHeight="1" spans="18:18">
      <c r="R26" s="80"/>
    </row>
    <row r="27" s="34" customFormat="1" ht="19.5" customHeight="1" spans="18:18">
      <c r="R27" s="80"/>
    </row>
    <row r="28" s="34" customFormat="1" ht="19.5" customHeight="1" spans="18:18">
      <c r="R28" s="80"/>
    </row>
  </sheetData>
  <mergeCells count="1">
    <mergeCell ref="A2:D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L8" sqref="L8"/>
    </sheetView>
  </sheetViews>
  <sheetFormatPr defaultColWidth="0" defaultRowHeight="15.75" outlineLevelCol="4"/>
  <cols>
    <col min="1" max="1" width="47.125" style="108" customWidth="1"/>
    <col min="2" max="2" width="18.75" style="108" customWidth="1"/>
    <col min="3" max="3" width="8.5" style="108" hidden="1" customWidth="1"/>
    <col min="4" max="4" width="7.875" style="108" hidden="1" customWidth="1"/>
    <col min="5" max="5" width="13.875" style="196" customWidth="1"/>
    <col min="6" max="251" width="7.875" style="108" customWidth="1"/>
    <col min="252" max="252" width="35.75" style="108" customWidth="1"/>
    <col min="253" max="16384" width="9" style="108" hidden="1"/>
  </cols>
  <sheetData>
    <row r="1" ht="27" customHeight="1"/>
    <row r="2" ht="39.95" customHeight="1" spans="1:5">
      <c r="A2" s="197" t="s">
        <v>472</v>
      </c>
      <c r="B2" s="197"/>
      <c r="C2" s="197"/>
      <c r="D2" s="197"/>
      <c r="E2" s="197"/>
    </row>
    <row r="3" s="105" customFormat="1" ht="18.75" customHeight="1" spans="1:5">
      <c r="A3" s="198"/>
      <c r="B3" s="199"/>
      <c r="C3" s="199"/>
      <c r="D3" s="199"/>
      <c r="E3" s="200" t="s">
        <v>100</v>
      </c>
    </row>
    <row r="4" s="104" customFormat="1" ht="18" customHeight="1" spans="1:5">
      <c r="A4" s="178" t="s">
        <v>473</v>
      </c>
      <c r="B4" s="201" t="s">
        <v>474</v>
      </c>
      <c r="C4" s="201" t="s">
        <v>475</v>
      </c>
      <c r="D4" s="201" t="s">
        <v>476</v>
      </c>
      <c r="E4" s="179">
        <v>797</v>
      </c>
    </row>
    <row r="5" s="104" customFormat="1" ht="18" customHeight="1" spans="1:5">
      <c r="A5" s="178" t="s">
        <v>477</v>
      </c>
      <c r="B5" s="201" t="s">
        <v>474</v>
      </c>
      <c r="C5" s="201" t="s">
        <v>478</v>
      </c>
      <c r="D5" s="201" t="s">
        <v>476</v>
      </c>
      <c r="E5" s="179">
        <v>35</v>
      </c>
    </row>
    <row r="6" ht="13.5" spans="1:5">
      <c r="A6" s="178" t="s">
        <v>479</v>
      </c>
      <c r="B6" s="201" t="s">
        <v>474</v>
      </c>
      <c r="C6" s="201" t="s">
        <v>480</v>
      </c>
      <c r="D6" s="201" t="s">
        <v>476</v>
      </c>
      <c r="E6" s="179">
        <v>43</v>
      </c>
    </row>
    <row r="7" ht="13.5" spans="1:5">
      <c r="A7" s="178" t="s">
        <v>481</v>
      </c>
      <c r="B7" s="201" t="s">
        <v>474</v>
      </c>
      <c r="C7" s="201" t="s">
        <v>482</v>
      </c>
      <c r="D7" s="201" t="s">
        <v>476</v>
      </c>
      <c r="E7" s="179">
        <v>177</v>
      </c>
    </row>
    <row r="8" ht="13.5" spans="1:5">
      <c r="A8" s="178" t="s">
        <v>483</v>
      </c>
      <c r="B8" s="201" t="s">
        <v>474</v>
      </c>
      <c r="C8" s="201" t="s">
        <v>482</v>
      </c>
      <c r="D8" s="201" t="s">
        <v>476</v>
      </c>
      <c r="E8" s="179">
        <v>1137.12</v>
      </c>
    </row>
    <row r="9" ht="13.5" spans="1:5">
      <c r="A9" s="178" t="s">
        <v>484</v>
      </c>
      <c r="B9" s="201" t="s">
        <v>474</v>
      </c>
      <c r="C9" s="201" t="s">
        <v>482</v>
      </c>
      <c r="D9" s="201" t="s">
        <v>476</v>
      </c>
      <c r="E9" s="179">
        <v>237</v>
      </c>
    </row>
    <row r="10" ht="13.5" spans="1:5">
      <c r="A10" s="178" t="s">
        <v>485</v>
      </c>
      <c r="B10" s="201" t="s">
        <v>474</v>
      </c>
      <c r="C10" s="201" t="s">
        <v>482</v>
      </c>
      <c r="D10" s="201" t="s">
        <v>476</v>
      </c>
      <c r="E10" s="179">
        <v>120</v>
      </c>
    </row>
    <row r="11" ht="13.5" spans="1:5">
      <c r="A11" s="178" t="s">
        <v>486</v>
      </c>
      <c r="B11" s="201" t="s">
        <v>474</v>
      </c>
      <c r="C11" s="201" t="s">
        <v>482</v>
      </c>
      <c r="D11" s="201" t="s">
        <v>476</v>
      </c>
      <c r="E11" s="179">
        <v>46</v>
      </c>
    </row>
    <row r="12" ht="13.5" spans="1:5">
      <c r="A12" s="178" t="s">
        <v>487</v>
      </c>
      <c r="B12" s="201" t="s">
        <v>474</v>
      </c>
      <c r="C12" s="201" t="s">
        <v>488</v>
      </c>
      <c r="D12" s="201" t="s">
        <v>476</v>
      </c>
      <c r="E12" s="179">
        <v>9.32</v>
      </c>
    </row>
    <row r="13" ht="13.5" spans="1:5">
      <c r="A13" s="178" t="s">
        <v>489</v>
      </c>
      <c r="B13" s="201" t="s">
        <v>474</v>
      </c>
      <c r="C13" s="201" t="s">
        <v>490</v>
      </c>
      <c r="D13" s="201" t="s">
        <v>476</v>
      </c>
      <c r="E13" s="179">
        <v>368</v>
      </c>
    </row>
    <row r="14" ht="13.5" spans="1:5">
      <c r="A14" s="178" t="s">
        <v>491</v>
      </c>
      <c r="B14" s="201" t="s">
        <v>474</v>
      </c>
      <c r="C14" s="201" t="s">
        <v>490</v>
      </c>
      <c r="D14" s="201" t="s">
        <v>476</v>
      </c>
      <c r="E14" s="179">
        <v>95.4</v>
      </c>
    </row>
    <row r="15" ht="13.5" spans="1:5">
      <c r="A15" s="178" t="s">
        <v>492</v>
      </c>
      <c r="B15" s="201" t="s">
        <v>474</v>
      </c>
      <c r="C15" s="201"/>
      <c r="D15" s="201"/>
      <c r="E15" s="202">
        <v>273</v>
      </c>
    </row>
    <row r="16" ht="13.5" spans="1:5">
      <c r="A16" s="203" t="s">
        <v>493</v>
      </c>
      <c r="B16" s="201" t="s">
        <v>474</v>
      </c>
      <c r="C16" s="201"/>
      <c r="D16" s="201"/>
      <c r="E16" s="202">
        <v>6225</v>
      </c>
    </row>
    <row r="17" ht="13.5" spans="1:5">
      <c r="A17" s="203" t="s">
        <v>494</v>
      </c>
      <c r="B17" s="201" t="s">
        <v>474</v>
      </c>
      <c r="C17" s="201"/>
      <c r="D17" s="201"/>
      <c r="E17" s="202">
        <v>225</v>
      </c>
    </row>
    <row r="18" spans="1:5">
      <c r="A18" s="204" t="s">
        <v>91</v>
      </c>
      <c r="B18" s="205"/>
      <c r="C18" s="205"/>
      <c r="D18" s="205"/>
      <c r="E18" s="206">
        <v>9787</v>
      </c>
    </row>
  </sheetData>
  <mergeCells count="1">
    <mergeCell ref="A2:E2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E7" sqref="E7"/>
    </sheetView>
  </sheetViews>
  <sheetFormatPr defaultColWidth="9" defaultRowHeight="15.75" outlineLevelCol="1"/>
  <cols>
    <col min="1" max="1" width="41.625" style="87" customWidth="1"/>
    <col min="2" max="2" width="41.625" style="169" customWidth="1"/>
    <col min="3" max="16384" width="9" style="87"/>
  </cols>
  <sheetData>
    <row r="1" ht="26.25" customHeight="1" spans="1:1">
      <c r="A1" s="83"/>
    </row>
    <row r="2" ht="24.75" customHeight="1" spans="1:2">
      <c r="A2" s="89" t="s">
        <v>495</v>
      </c>
      <c r="B2" s="89"/>
    </row>
    <row r="3" s="83" customFormat="1" ht="24" customHeight="1" spans="2:2">
      <c r="B3" s="170" t="s">
        <v>48</v>
      </c>
    </row>
    <row r="4" s="84" customFormat="1" ht="53.25" customHeight="1" spans="1:2">
      <c r="A4" s="171" t="s">
        <v>23</v>
      </c>
      <c r="B4" s="93" t="s">
        <v>24</v>
      </c>
    </row>
    <row r="5" s="168" customFormat="1" ht="53.25" customHeight="1" spans="1:2">
      <c r="A5" s="173" t="s">
        <v>496</v>
      </c>
      <c r="B5" s="174"/>
    </row>
    <row r="6" s="168" customFormat="1" ht="53.25" customHeight="1" spans="1:2">
      <c r="A6" s="173" t="s">
        <v>497</v>
      </c>
      <c r="B6" s="174"/>
    </row>
    <row r="7" s="168" customFormat="1" ht="53.25" customHeight="1" spans="1:2">
      <c r="A7" s="191" t="s">
        <v>498</v>
      </c>
      <c r="B7" s="174" t="s">
        <v>499</v>
      </c>
    </row>
    <row r="8" s="83" customFormat="1" ht="53.25" customHeight="1" spans="1:2">
      <c r="A8" s="193"/>
      <c r="B8" s="194"/>
    </row>
    <row r="9" s="84" customFormat="1" ht="53.25" customHeight="1" spans="1:2">
      <c r="A9" s="195" t="s">
        <v>455</v>
      </c>
      <c r="B9" s="176">
        <v>6000</v>
      </c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workbookViewId="0">
      <selection activeCell="AB9" sqref="AB9"/>
    </sheetView>
  </sheetViews>
  <sheetFormatPr defaultColWidth="7" defaultRowHeight="15"/>
  <cols>
    <col min="1" max="1" width="35.125" style="32" customWidth="1"/>
    <col min="2" max="2" width="29.625" style="33" customWidth="1"/>
    <col min="3" max="3" width="10.375" style="29" hidden="1" customWidth="1"/>
    <col min="4" max="4" width="9.625" style="34" hidden="1" customWidth="1"/>
    <col min="5" max="5" width="8.125" style="34" hidden="1" customWidth="1"/>
    <col min="6" max="6" width="9.625" style="35" hidden="1" customWidth="1"/>
    <col min="7" max="7" width="17.5" style="35" hidden="1" customWidth="1"/>
    <col min="8" max="8" width="12.5" style="36" hidden="1" customWidth="1"/>
    <col min="9" max="9" width="7" style="37" hidden="1" customWidth="1"/>
    <col min="10" max="11" width="7" style="34" hidden="1" customWidth="1"/>
    <col min="12" max="12" width="13.875" style="34" hidden="1" customWidth="1"/>
    <col min="13" max="13" width="7.875" style="34" hidden="1" customWidth="1"/>
    <col min="14" max="14" width="9.5" style="34" hidden="1" customWidth="1"/>
    <col min="15" max="15" width="6.875" style="34" hidden="1" customWidth="1"/>
    <col min="16" max="16" width="9" style="34" hidden="1" customWidth="1"/>
    <col min="17" max="17" width="5.875" style="34" hidden="1" customWidth="1"/>
    <col min="18" max="18" width="5.25" style="34" hidden="1" customWidth="1"/>
    <col min="19" max="19" width="6.5" style="34" hidden="1" customWidth="1"/>
    <col min="20" max="21" width="7" style="34" hidden="1" customWidth="1"/>
    <col min="22" max="22" width="10.625" style="34" hidden="1" customWidth="1"/>
    <col min="23" max="23" width="10.5" style="34" hidden="1" customWidth="1"/>
    <col min="24" max="24" width="7" style="34" hidden="1" customWidth="1"/>
    <col min="25" max="16384" width="7" style="34"/>
  </cols>
  <sheetData>
    <row r="1" ht="29.25" customHeight="1" spans="1:1">
      <c r="A1" s="9"/>
    </row>
    <row r="2" ht="28.5" customHeight="1" spans="1:8">
      <c r="A2" s="38" t="s">
        <v>500</v>
      </c>
      <c r="B2" s="40"/>
      <c r="F2" s="34"/>
      <c r="G2" s="34"/>
      <c r="H2" s="34"/>
    </row>
    <row r="3" s="29" customFormat="1" ht="21.75" customHeight="1" spans="1:12">
      <c r="A3" s="32"/>
      <c r="B3" s="161" t="s">
        <v>48</v>
      </c>
      <c r="D3" s="29">
        <v>12.11</v>
      </c>
      <c r="F3" s="29">
        <v>12.22</v>
      </c>
      <c r="I3" s="33"/>
      <c r="L3" s="29">
        <v>1.2</v>
      </c>
    </row>
    <row r="4" s="29" customFormat="1" ht="39" customHeight="1" spans="1:14">
      <c r="A4" s="128" t="s">
        <v>23</v>
      </c>
      <c r="B4" s="44" t="s">
        <v>24</v>
      </c>
      <c r="F4" s="45" t="s">
        <v>49</v>
      </c>
      <c r="G4" s="45" t="s">
        <v>50</v>
      </c>
      <c r="H4" s="45" t="s">
        <v>51</v>
      </c>
      <c r="I4" s="33"/>
      <c r="L4" s="45" t="s">
        <v>49</v>
      </c>
      <c r="M4" s="67" t="s">
        <v>50</v>
      </c>
      <c r="N4" s="45" t="s">
        <v>51</v>
      </c>
    </row>
    <row r="5" s="32" customFormat="1" ht="39" customHeight="1" spans="1:24">
      <c r="A5" s="162" t="s">
        <v>52</v>
      </c>
      <c r="B5" s="132"/>
      <c r="C5" s="32">
        <v>105429</v>
      </c>
      <c r="D5" s="32">
        <v>595734.14</v>
      </c>
      <c r="E5" s="32">
        <f>104401+13602</f>
        <v>118003</v>
      </c>
      <c r="F5" s="163" t="s">
        <v>54</v>
      </c>
      <c r="G5" s="163" t="s">
        <v>55</v>
      </c>
      <c r="H5" s="163">
        <v>596221.15</v>
      </c>
      <c r="I5" s="32" t="e">
        <f t="shared" ref="I5:I8" si="0">F5-A5</f>
        <v>#VALUE!</v>
      </c>
      <c r="J5" s="32">
        <f t="shared" ref="J5:J8" si="1">H5-B5</f>
        <v>596221.15</v>
      </c>
      <c r="K5" s="32">
        <v>75943</v>
      </c>
      <c r="L5" s="163" t="s">
        <v>54</v>
      </c>
      <c r="M5" s="163" t="s">
        <v>55</v>
      </c>
      <c r="N5" s="163">
        <v>643048.95</v>
      </c>
      <c r="O5" s="32" t="e">
        <f t="shared" ref="O5:O8" si="2">L5-A5</f>
        <v>#VALUE!</v>
      </c>
      <c r="P5" s="32">
        <f t="shared" ref="P5:P8" si="3">N5-B5</f>
        <v>643048.95</v>
      </c>
      <c r="R5" s="32">
        <v>717759</v>
      </c>
      <c r="T5" s="166" t="s">
        <v>54</v>
      </c>
      <c r="U5" s="166" t="s">
        <v>55</v>
      </c>
      <c r="V5" s="166">
        <v>659380.53</v>
      </c>
      <c r="W5" s="32">
        <f t="shared" ref="W5:W8" si="4">B5-V5</f>
        <v>-659380.53</v>
      </c>
      <c r="X5" s="32" t="e">
        <f t="shared" ref="X5:X8" si="5">T5-A5</f>
        <v>#VALUE!</v>
      </c>
    </row>
    <row r="6" s="29" customFormat="1" ht="39" customHeight="1" spans="1:24">
      <c r="A6" s="191" t="s">
        <v>501</v>
      </c>
      <c r="B6" s="145">
        <v>400</v>
      </c>
      <c r="C6" s="62"/>
      <c r="D6" s="62">
        <v>135.6</v>
      </c>
      <c r="F6" s="51" t="s">
        <v>84</v>
      </c>
      <c r="G6" s="51" t="s">
        <v>85</v>
      </c>
      <c r="H6" s="68">
        <v>135.6</v>
      </c>
      <c r="I6" s="33" t="e">
        <f t="shared" si="0"/>
        <v>#VALUE!</v>
      </c>
      <c r="J6" s="49">
        <f t="shared" si="1"/>
        <v>-264.4</v>
      </c>
      <c r="K6" s="49"/>
      <c r="L6" s="51" t="s">
        <v>84</v>
      </c>
      <c r="M6" s="51" t="s">
        <v>85</v>
      </c>
      <c r="N6" s="68">
        <v>135.6</v>
      </c>
      <c r="O6" s="33" t="e">
        <f t="shared" si="2"/>
        <v>#VALUE!</v>
      </c>
      <c r="P6" s="49">
        <f t="shared" si="3"/>
        <v>-264.4</v>
      </c>
      <c r="T6" s="73" t="s">
        <v>84</v>
      </c>
      <c r="U6" s="73" t="s">
        <v>85</v>
      </c>
      <c r="V6" s="74">
        <v>135.6</v>
      </c>
      <c r="W6" s="29">
        <f t="shared" si="4"/>
        <v>264.4</v>
      </c>
      <c r="X6" s="29" t="e">
        <f t="shared" si="5"/>
        <v>#VALUE!</v>
      </c>
    </row>
    <row r="7" s="29" customFormat="1" ht="39" customHeight="1" spans="1:24">
      <c r="A7" s="162" t="s">
        <v>502</v>
      </c>
      <c r="B7" s="145"/>
      <c r="C7" s="49">
        <v>105429</v>
      </c>
      <c r="D7" s="50">
        <v>595734.14</v>
      </c>
      <c r="E7" s="29">
        <f>104401+13602</f>
        <v>118003</v>
      </c>
      <c r="F7" s="51" t="s">
        <v>54</v>
      </c>
      <c r="G7" s="51" t="s">
        <v>55</v>
      </c>
      <c r="H7" s="68">
        <v>596221.15</v>
      </c>
      <c r="I7" s="33" t="e">
        <f t="shared" si="0"/>
        <v>#VALUE!</v>
      </c>
      <c r="J7" s="49">
        <f t="shared" si="1"/>
        <v>596221.15</v>
      </c>
      <c r="K7" s="49">
        <v>75943</v>
      </c>
      <c r="L7" s="51" t="s">
        <v>54</v>
      </c>
      <c r="M7" s="51" t="s">
        <v>55</v>
      </c>
      <c r="N7" s="68">
        <v>643048.95</v>
      </c>
      <c r="O7" s="33" t="e">
        <f t="shared" si="2"/>
        <v>#VALUE!</v>
      </c>
      <c r="P7" s="49">
        <f t="shared" si="3"/>
        <v>643048.95</v>
      </c>
      <c r="R7" s="29">
        <v>717759</v>
      </c>
      <c r="T7" s="73" t="s">
        <v>54</v>
      </c>
      <c r="U7" s="73" t="s">
        <v>55</v>
      </c>
      <c r="V7" s="74">
        <v>659380.53</v>
      </c>
      <c r="W7" s="29">
        <f t="shared" si="4"/>
        <v>-659380.53</v>
      </c>
      <c r="X7" s="29" t="e">
        <f t="shared" si="5"/>
        <v>#VALUE!</v>
      </c>
    </row>
    <row r="8" s="29" customFormat="1" ht="39" customHeight="1" spans="1:24">
      <c r="A8" s="192" t="s">
        <v>503</v>
      </c>
      <c r="B8" s="145">
        <v>5600</v>
      </c>
      <c r="C8" s="62"/>
      <c r="D8" s="62">
        <v>135.6</v>
      </c>
      <c r="F8" s="51" t="s">
        <v>84</v>
      </c>
      <c r="G8" s="51" t="s">
        <v>85</v>
      </c>
      <c r="H8" s="68">
        <v>135.6</v>
      </c>
      <c r="I8" s="33" t="e">
        <f t="shared" si="0"/>
        <v>#VALUE!</v>
      </c>
      <c r="J8" s="49">
        <f t="shared" si="1"/>
        <v>-5464.4</v>
      </c>
      <c r="K8" s="49"/>
      <c r="L8" s="51" t="s">
        <v>84</v>
      </c>
      <c r="M8" s="51" t="s">
        <v>85</v>
      </c>
      <c r="N8" s="68">
        <v>135.6</v>
      </c>
      <c r="O8" s="33" t="e">
        <f t="shared" si="2"/>
        <v>#VALUE!</v>
      </c>
      <c r="P8" s="49">
        <f t="shared" si="3"/>
        <v>-5464.4</v>
      </c>
      <c r="T8" s="73" t="s">
        <v>84</v>
      </c>
      <c r="U8" s="73" t="s">
        <v>85</v>
      </c>
      <c r="V8" s="74">
        <v>135.6</v>
      </c>
      <c r="W8" s="29">
        <f t="shared" si="4"/>
        <v>5464.4</v>
      </c>
      <c r="X8" s="29" t="e">
        <f t="shared" si="5"/>
        <v>#VALUE!</v>
      </c>
    </row>
    <row r="9" s="29" customFormat="1" ht="39" customHeight="1" spans="1:23">
      <c r="A9" s="165" t="s">
        <v>91</v>
      </c>
      <c r="B9" s="157">
        <v>6000</v>
      </c>
      <c r="F9" s="45" t="str">
        <f t="shared" ref="F9:H9" si="6">""</f>
        <v/>
      </c>
      <c r="G9" s="45" t="str">
        <f t="shared" si="6"/>
        <v/>
      </c>
      <c r="H9" s="45" t="str">
        <f t="shared" si="6"/>
        <v/>
      </c>
      <c r="I9" s="33"/>
      <c r="L9" s="45" t="str">
        <f t="shared" ref="L9:N9" si="7">""</f>
        <v/>
      </c>
      <c r="M9" s="67" t="str">
        <f t="shared" si="7"/>
        <v/>
      </c>
      <c r="N9" s="45" t="str">
        <f t="shared" si="7"/>
        <v/>
      </c>
      <c r="V9" s="79" t="e">
        <f>V10+#REF!+#REF!+#REF!+#REF!+#REF!+#REF!+#REF!+#REF!+#REF!+#REF!+#REF!+#REF!+#REF!+#REF!+#REF!+#REF!+#REF!+#REF!+#REF!+#REF!</f>
        <v>#REF!</v>
      </c>
      <c r="W9" s="79" t="e">
        <f>W10+#REF!+#REF!+#REF!+#REF!+#REF!+#REF!+#REF!+#REF!+#REF!+#REF!+#REF!+#REF!+#REF!+#REF!+#REF!+#REF!+#REF!+#REF!+#REF!+#REF!</f>
        <v>#REF!</v>
      </c>
    </row>
    <row r="10" ht="19.5" customHeight="1" spans="16:24">
      <c r="P10" s="80"/>
      <c r="T10" s="81" t="s">
        <v>92</v>
      </c>
      <c r="U10" s="81" t="s">
        <v>93</v>
      </c>
      <c r="V10" s="82">
        <v>19998</v>
      </c>
      <c r="W10" s="34">
        <f t="shared" ref="W10:W12" si="8">B10-V10</f>
        <v>-19998</v>
      </c>
      <c r="X10" s="34">
        <f t="shared" ref="X10:X12" si="9">T10-A10</f>
        <v>232</v>
      </c>
    </row>
    <row r="11" ht="19.5" customHeight="1" spans="16:24">
      <c r="P11" s="80"/>
      <c r="T11" s="81" t="s">
        <v>94</v>
      </c>
      <c r="U11" s="81" t="s">
        <v>95</v>
      </c>
      <c r="V11" s="82">
        <v>19998</v>
      </c>
      <c r="W11" s="34">
        <f t="shared" si="8"/>
        <v>-19998</v>
      </c>
      <c r="X11" s="34">
        <f t="shared" si="9"/>
        <v>23203</v>
      </c>
    </row>
    <row r="12" ht="19.5" customHeight="1" spans="16:24">
      <c r="P12" s="80"/>
      <c r="T12" s="81" t="s">
        <v>96</v>
      </c>
      <c r="U12" s="81" t="s">
        <v>97</v>
      </c>
      <c r="V12" s="82">
        <v>19998</v>
      </c>
      <c r="W12" s="34">
        <f t="shared" si="8"/>
        <v>-19998</v>
      </c>
      <c r="X12" s="34">
        <f t="shared" si="9"/>
        <v>2320301</v>
      </c>
    </row>
    <row r="13" ht="19.5" customHeight="1" spans="16:16">
      <c r="P13" s="80"/>
    </row>
    <row r="14" ht="19.5" customHeight="1" spans="16:16">
      <c r="P14" s="80"/>
    </row>
    <row r="15" ht="19.5" customHeight="1" spans="16:16">
      <c r="P15" s="80"/>
    </row>
    <row r="16" ht="19.5" customHeight="1" spans="16:16">
      <c r="P16" s="80"/>
    </row>
    <row r="17" ht="19.5" customHeight="1" spans="16:16">
      <c r="P17" s="80"/>
    </row>
    <row r="18" ht="19.5" customHeight="1" spans="16:16">
      <c r="P18" s="80"/>
    </row>
    <row r="19" ht="19.5" customHeight="1" spans="16:16">
      <c r="P19" s="80"/>
    </row>
    <row r="20" ht="19.5" customHeight="1" spans="16:16">
      <c r="P20" s="80"/>
    </row>
    <row r="21" ht="19.5" customHeight="1" spans="16:16">
      <c r="P21" s="80"/>
    </row>
    <row r="22" ht="19.5" customHeight="1" spans="16:16">
      <c r="P22" s="80"/>
    </row>
    <row r="23" ht="19.5" customHeight="1" spans="16:16">
      <c r="P23" s="80"/>
    </row>
    <row r="24" ht="19.5" customHeight="1" spans="16:16">
      <c r="P24" s="80"/>
    </row>
    <row r="25" ht="19.5" customHeight="1" spans="16:16">
      <c r="P25" s="80"/>
    </row>
  </sheetData>
  <mergeCells count="1">
    <mergeCell ref="A2:B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公开表格目录</vt:lpstr>
      <vt:lpstr>一般公共预算收入表</vt:lpstr>
      <vt:lpstr>一般公共预算支出表</vt:lpstr>
      <vt:lpstr>一般公共预算本级支出表</vt:lpstr>
      <vt:lpstr>一般公共预算本级基本支出表</vt:lpstr>
      <vt:lpstr>一般公共预算税收返还、一般性和专项转移支付分地区安排情况表</vt:lpstr>
      <vt:lpstr>一般公共预算专项转移支付分项目安排情况表</vt:lpstr>
      <vt:lpstr>政府性基金预算收入表</vt:lpstr>
      <vt:lpstr>政府性基金预算支出表</vt:lpstr>
      <vt:lpstr>政府性基金预算本级支出表</vt:lpstr>
      <vt:lpstr>政府性基金预算专项转移支付分地区安排情况表</vt:lpstr>
      <vt:lpstr>政府性基金预算专项转移支付分项目安排情况表</vt:lpstr>
      <vt:lpstr>国有资本经营预算收入表</vt:lpstr>
      <vt:lpstr>国有资本经营预算支出表</vt:lpstr>
      <vt:lpstr>国有资本经营预算本级支出表</vt:lpstr>
      <vt:lpstr>国有资本经营预算专项转移支付分地区安排情况表</vt:lpstr>
      <vt:lpstr>国有资本经营预算专项转移支付分项目安排去情况表</vt:lpstr>
      <vt:lpstr>社保基金预算收入表</vt:lpstr>
      <vt:lpstr>社保基金预算支出表</vt:lpstr>
      <vt:lpstr>政府一般债务限额及余额情况表</vt:lpstr>
      <vt:lpstr>政府专项债务限额及余额情况表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2018-04-25T01:51:00Z</dcterms:created>
  <dcterms:modified xsi:type="dcterms:W3CDTF">2019-02-15T07:05:31Z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