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/>
  </bookViews>
  <sheets>
    <sheet name="公开表格目录" sheetId="1" r:id="rId1"/>
    <sheet name="一般公共预算收入表" sheetId="2" r:id="rId2"/>
    <sheet name="一般公共预算支出表" sheetId="3" r:id="rId3"/>
    <sheet name="一般公共预算本级支出表" sheetId="4" r:id="rId4"/>
    <sheet name="一般公共预算本级基本支出表" sheetId="5" r:id="rId5"/>
    <sheet name="一般公共预算税收返还、一般性和专项转移支付分地区安排情况表" sheetId="6" r:id="rId6"/>
    <sheet name="一般公共预算专项转移支付分项目安排情况表" sheetId="7" r:id="rId7"/>
    <sheet name="政府性基金预算收入表" sheetId="8" r:id="rId8"/>
    <sheet name="政府性基金预算支出表" sheetId="9" r:id="rId9"/>
    <sheet name="政府性基金预算本级支出表" sheetId="10" r:id="rId10"/>
    <sheet name="政府性基金预算专项转移支付分地区安排情况表" sheetId="11" r:id="rId11"/>
    <sheet name="政府性基金预算专项转移支付分项目安排情况表" sheetId="12" r:id="rId12"/>
    <sheet name="国有资本经营预算收入表" sheetId="13" r:id="rId13"/>
    <sheet name="国有资本经营预算支出表" sheetId="14" r:id="rId14"/>
    <sheet name="国有资本经营预算本级支出表" sheetId="15" r:id="rId15"/>
    <sheet name="国有资本经营预算专项转移支付分地区安排情况表" sheetId="16" r:id="rId16"/>
    <sheet name="国有资本经营预算专项转移支付分项目安排去情况表" sheetId="17" r:id="rId17"/>
    <sheet name="社保基金预算收入表" sheetId="18" r:id="rId18"/>
    <sheet name="社保基金预算支出表" sheetId="19" r:id="rId19"/>
    <sheet name="政府一般债务限额及余额情况表" sheetId="20" r:id="rId20"/>
    <sheet name="政府专项债务限额及余额情况表" sheetId="21" r:id="rId21"/>
  </sheets>
  <calcPr calcId="144525"/>
</workbook>
</file>

<file path=xl/sharedStrings.xml><?xml version="1.0" encoding="utf-8"?>
<sst xmlns="http://schemas.openxmlformats.org/spreadsheetml/2006/main" count="667">
  <si>
    <r>
      <rPr>
        <sz val="22"/>
        <color theme="1"/>
        <rFont val="方正小标宋_GBK"/>
        <charset val="134"/>
      </rPr>
      <t>目</t>
    </r>
    <r>
      <rPr>
        <sz val="22"/>
        <color theme="1"/>
        <rFont val="Times New Roman"/>
        <charset val="134"/>
      </rPr>
      <t xml:space="preserve">  </t>
    </r>
    <r>
      <rPr>
        <sz val="22"/>
        <color theme="1"/>
        <rFont val="方正小标宋_GBK"/>
        <charset val="134"/>
      </rPr>
      <t>录</t>
    </r>
  </si>
  <si>
    <r>
      <rPr>
        <sz val="16"/>
        <color theme="1"/>
        <rFont val="Times New Roman"/>
        <charset val="134"/>
      </rPr>
      <t xml:space="preserve">§1-1 </t>
    </r>
    <r>
      <rPr>
        <sz val="16"/>
        <color theme="1"/>
        <rFont val="方正仿宋_GBK"/>
        <charset val="134"/>
      </rPr>
      <t>一般公共预算收入表</t>
    </r>
  </si>
  <si>
    <t>§1-2一般公共预算支出表</t>
  </si>
  <si>
    <t>§1-3一般公共预算本级支出表</t>
  </si>
  <si>
    <t>§1-4 一般公共预算本级基本支出表</t>
  </si>
  <si>
    <r>
      <rPr>
        <sz val="16"/>
        <color theme="1"/>
        <rFont val="Times New Roman"/>
        <charset val="134"/>
      </rPr>
      <t xml:space="preserve">§1-5 </t>
    </r>
    <r>
      <rPr>
        <sz val="16"/>
        <color theme="1"/>
        <rFont val="宋体"/>
        <charset val="134"/>
      </rPr>
      <t>一般公共预算税收返还、一般性和专项转移支付分地区安排情况表</t>
    </r>
  </si>
  <si>
    <t>§1-6 一般公共预算专项转移支付分项目安排情况表</t>
  </si>
  <si>
    <t>§1-7 政府性基金预算收入表</t>
  </si>
  <si>
    <t>§1-8 政府性基金预算支出表</t>
  </si>
  <si>
    <t>§1-9 政府性基金预算本级支出表</t>
  </si>
  <si>
    <t>§1-10 政府性基金预算专项转移支付分地区安排情况表</t>
  </si>
  <si>
    <t>§1-11 政府性基金预算专项转移支付分项目安排情况表</t>
  </si>
  <si>
    <t>§1-12 国有资本经营预算收入表</t>
  </si>
  <si>
    <t>§1-13 国有资本经营预算支出表</t>
  </si>
  <si>
    <t>§1-14 国有资本经营预算本级支出表</t>
  </si>
  <si>
    <t>§1-15 国有资本经营预算专项转移支付分地区安排情况表</t>
  </si>
  <si>
    <t>§1-16 国有资本经营预算专项转移支付分项目安排情况表</t>
  </si>
  <si>
    <t>§1-17 社会保险基金预算收入表</t>
  </si>
  <si>
    <t>§1-18 社会保险基金预算支出表</t>
  </si>
  <si>
    <r>
      <rPr>
        <sz val="16"/>
        <color theme="1"/>
        <rFont val="Times New Roman"/>
        <charset val="134"/>
      </rPr>
      <t xml:space="preserve">§1-19 </t>
    </r>
    <r>
      <rPr>
        <sz val="16"/>
        <color theme="1"/>
        <rFont val="宋体"/>
        <charset val="134"/>
      </rPr>
      <t>政府一般债务限额及余额情况表</t>
    </r>
  </si>
  <si>
    <r>
      <rPr>
        <sz val="16"/>
        <color theme="1"/>
        <rFont val="Times New Roman"/>
        <charset val="134"/>
      </rPr>
      <t>§1-20</t>
    </r>
    <r>
      <rPr>
        <sz val="16"/>
        <color theme="1"/>
        <rFont val="宋体"/>
        <charset val="134"/>
      </rPr>
      <t>政府专项债务限额及余额情况表</t>
    </r>
  </si>
  <si>
    <t>一般公共预算收入表</t>
  </si>
  <si>
    <r>
      <rPr>
        <sz val="12"/>
        <rFont val="方正仿宋_GBK"/>
        <charset val="134"/>
      </rPr>
      <t>单位：万元</t>
    </r>
  </si>
  <si>
    <t>项目</t>
  </si>
  <si>
    <r>
      <rPr>
        <b/>
        <sz val="11"/>
        <rFont val="方正书宋_GBK"/>
        <charset val="134"/>
      </rPr>
      <t>预算数</t>
    </r>
  </si>
  <si>
    <t>一、税收收入</t>
  </si>
  <si>
    <t>　　增值税</t>
  </si>
  <si>
    <t>　　营业税</t>
  </si>
  <si>
    <t>　　企业所得税</t>
  </si>
  <si>
    <t>　　个人所得税</t>
  </si>
  <si>
    <t>　　资源税</t>
  </si>
  <si>
    <t>城市建设维护税</t>
  </si>
  <si>
    <t>　　房产税</t>
  </si>
  <si>
    <t>　　印花税</t>
  </si>
  <si>
    <t>　　城镇土地使用税</t>
  </si>
  <si>
    <t>　　土地增值税</t>
  </si>
  <si>
    <t>　　车船税</t>
  </si>
  <si>
    <t>　　耕地占用税</t>
  </si>
  <si>
    <t>契税</t>
  </si>
  <si>
    <t>环保税</t>
  </si>
  <si>
    <t>二、非税收入</t>
  </si>
  <si>
    <t>　　专项收入</t>
  </si>
  <si>
    <t>　　行政事业性收费收入</t>
  </si>
  <si>
    <t>　　罚没收入</t>
  </si>
  <si>
    <t>　　国有资源(资产)有偿使用收入</t>
  </si>
  <si>
    <t>　　其他收入</t>
  </si>
  <si>
    <t>本年收入合计</t>
  </si>
  <si>
    <t>一般公共预算支出表</t>
  </si>
  <si>
    <r>
      <rPr>
        <sz val="11"/>
        <rFont val="方正仿宋_GBK"/>
        <charset val="134"/>
      </rPr>
      <t>单位：万元</t>
    </r>
  </si>
  <si>
    <r>
      <rPr>
        <sz val="11"/>
        <rFont val="方正书宋_GBK"/>
        <charset val="134"/>
      </rPr>
      <t>科目编码</t>
    </r>
  </si>
  <si>
    <r>
      <rPr>
        <sz val="11"/>
        <rFont val="方正书宋_GBK"/>
        <charset val="134"/>
      </rPr>
      <t>科目（单位）名称</t>
    </r>
  </si>
  <si>
    <r>
      <rPr>
        <sz val="11"/>
        <rFont val="方正书宋_GBK"/>
        <charset val="134"/>
      </rPr>
      <t>合计</t>
    </r>
  </si>
  <si>
    <t>一、本级支出</t>
  </si>
  <si>
    <t>227500</t>
  </si>
  <si>
    <t>201</t>
  </si>
  <si>
    <r>
      <rPr>
        <sz val="11"/>
        <rFont val="方正仿宋_GBK"/>
        <charset val="134"/>
      </rPr>
      <t>一般公共服务支出类合计</t>
    </r>
  </si>
  <si>
    <t>一般公共服务支出</t>
  </si>
  <si>
    <t>22081</t>
  </si>
  <si>
    <t>20101</t>
  </si>
  <si>
    <r>
      <t xml:space="preserve"> </t>
    </r>
    <r>
      <rPr>
        <sz val="11"/>
        <rFont val="方正仿宋_GBK"/>
        <charset val="134"/>
      </rPr>
      <t>人大事务款合计</t>
    </r>
  </si>
  <si>
    <t>国防支出</t>
  </si>
  <si>
    <t>123</t>
  </si>
  <si>
    <t>2010101</t>
  </si>
  <si>
    <r>
      <t xml:space="preserve">  </t>
    </r>
    <r>
      <rPr>
        <sz val="11"/>
        <rFont val="方正仿宋_GBK"/>
        <charset val="134"/>
      </rPr>
      <t>行政运行项合计</t>
    </r>
  </si>
  <si>
    <t>公共安全</t>
  </si>
  <si>
    <t>13278</t>
  </si>
  <si>
    <t>　教育</t>
  </si>
  <si>
    <t>39625</t>
  </si>
  <si>
    <t>科学技术</t>
  </si>
  <si>
    <t>文化体育与传媒</t>
  </si>
  <si>
    <t>278</t>
  </si>
  <si>
    <t>社会保障和就业</t>
  </si>
  <si>
    <t>45027</t>
  </si>
  <si>
    <t>医疗卫生</t>
  </si>
  <si>
    <t>6489</t>
  </si>
  <si>
    <t>节能环保</t>
  </si>
  <si>
    <t>1729</t>
  </si>
  <si>
    <t>212　城乡社区事务</t>
  </si>
  <si>
    <t>213　农林水事务</t>
  </si>
  <si>
    <t>214  交通运输</t>
  </si>
  <si>
    <t>215　资源勘探信息等事务</t>
  </si>
  <si>
    <t>216  旅游</t>
  </si>
  <si>
    <t>220  国土资源气象等事务</t>
  </si>
  <si>
    <t>221  住房保障支出</t>
  </si>
  <si>
    <t>222  粮油物资储备事务</t>
  </si>
  <si>
    <t>227  预备费</t>
  </si>
  <si>
    <t>229  其他支出</t>
  </si>
  <si>
    <t>230  转移性支出</t>
  </si>
  <si>
    <t>231  债务还本支出</t>
  </si>
  <si>
    <t>232债务付息支出</t>
  </si>
  <si>
    <t>……</t>
  </si>
  <si>
    <t>2010199</t>
  </si>
  <si>
    <r>
      <t xml:space="preserve">  </t>
    </r>
    <r>
      <rPr>
        <sz val="11"/>
        <rFont val="方正仿宋_GBK"/>
        <charset val="134"/>
      </rPr>
      <t>其他人大事务支出项合计</t>
    </r>
  </si>
  <si>
    <t>二、对下税收返还和转移支付</t>
  </si>
  <si>
    <t>税收返还</t>
  </si>
  <si>
    <t>转移支付</t>
  </si>
  <si>
    <t>一般性转移支付</t>
  </si>
  <si>
    <t>专项转移支付</t>
  </si>
  <si>
    <t>合计</t>
  </si>
  <si>
    <t>232</t>
  </si>
  <si>
    <r>
      <rPr>
        <sz val="9"/>
        <rFont val="宋体"/>
        <charset val="134"/>
      </rPr>
      <t>债务付息支出类合计</t>
    </r>
  </si>
  <si>
    <t>23203</t>
  </si>
  <si>
    <r>
      <t xml:space="preserve"> </t>
    </r>
    <r>
      <rPr>
        <sz val="9"/>
        <rFont val="宋体"/>
        <charset val="134"/>
      </rPr>
      <t>地方政府一般债务付息支出款合计</t>
    </r>
  </si>
  <si>
    <t>2320301</t>
  </si>
  <si>
    <r>
      <t xml:space="preserve">  </t>
    </r>
    <r>
      <rPr>
        <sz val="9"/>
        <rFont val="宋体"/>
        <charset val="134"/>
      </rPr>
      <t>地方政府一般债券付息支出项合计</t>
    </r>
  </si>
  <si>
    <t>一般公共预算本级支出表</t>
  </si>
  <si>
    <t>2018年区级一般公共预算支出功能分类表</t>
  </si>
  <si>
    <t>单位：万元</t>
  </si>
  <si>
    <t>科目编码</t>
  </si>
  <si>
    <t>科目名称</t>
  </si>
  <si>
    <t>金  额</t>
  </si>
  <si>
    <t>一般公共服务支出类</t>
  </si>
  <si>
    <t>人大事务款</t>
  </si>
  <si>
    <t>行政运行项</t>
  </si>
  <si>
    <t>机关服务项</t>
  </si>
  <si>
    <t>人大会议项</t>
  </si>
  <si>
    <t>代表工作项</t>
  </si>
  <si>
    <t>政协事务款</t>
  </si>
  <si>
    <t>政协会议项</t>
  </si>
  <si>
    <t>委员视察项</t>
  </si>
  <si>
    <t>参政议政项</t>
  </si>
  <si>
    <t>政府办公厅（室）及相关机构事务款</t>
  </si>
  <si>
    <t>一般行政管理事务项</t>
  </si>
  <si>
    <t>专项业务活动项</t>
  </si>
  <si>
    <t>政务公开审批项</t>
  </si>
  <si>
    <t>法制建设项</t>
  </si>
  <si>
    <t>信访事务项</t>
  </si>
  <si>
    <t>发展与改革事务款</t>
  </si>
  <si>
    <t>统计信息事务款</t>
  </si>
  <si>
    <t>专项统计业务项</t>
  </si>
  <si>
    <t>专项普查活动</t>
  </si>
  <si>
    <t>财政事务款</t>
  </si>
  <si>
    <t>信息化建设项</t>
  </si>
  <si>
    <t>税收事务款</t>
  </si>
  <si>
    <t>其他税收事务支出项</t>
  </si>
  <si>
    <t>审计事务款</t>
  </si>
  <si>
    <t>审计业务项</t>
  </si>
  <si>
    <t>人力资源事务款</t>
  </si>
  <si>
    <t>其它人力资源事务支出项</t>
  </si>
  <si>
    <t>纪检监察事务款</t>
  </si>
  <si>
    <t>商贸事务款</t>
  </si>
  <si>
    <t>招商引资项</t>
  </si>
  <si>
    <t>工商行政管理事务款</t>
  </si>
  <si>
    <t>工商管理专项</t>
  </si>
  <si>
    <t>质量技术监督与检验检疫事务款</t>
  </si>
  <si>
    <t>质量技术监督行政执法及业务管理项</t>
  </si>
  <si>
    <t>档案事务款</t>
  </si>
  <si>
    <t>群众团体事务款</t>
  </si>
  <si>
    <t>党委办公厅（室）及相关机构事务款</t>
  </si>
  <si>
    <t>专项业务项</t>
  </si>
  <si>
    <t>组织事务款</t>
  </si>
  <si>
    <t>宣传事务款</t>
  </si>
  <si>
    <t>统战事务款</t>
  </si>
  <si>
    <t>其他共产党事务支出款</t>
  </si>
  <si>
    <t>国防支出类</t>
  </si>
  <si>
    <t>其他国防支出款</t>
  </si>
  <si>
    <t>其他国防支出项</t>
  </si>
  <si>
    <t>公共安全支出类</t>
  </si>
  <si>
    <t>武装警察款</t>
  </si>
  <si>
    <t>消防项</t>
  </si>
  <si>
    <t>公安款</t>
  </si>
  <si>
    <t>拘押收教场所管理项</t>
  </si>
  <si>
    <t>检察款</t>
  </si>
  <si>
    <t>公诉审批和监督项</t>
  </si>
  <si>
    <t>“两房”建设</t>
  </si>
  <si>
    <t>法院款</t>
  </si>
  <si>
    <t>司法款</t>
  </si>
  <si>
    <t>普法宣传项</t>
  </si>
  <si>
    <t>法律援助项</t>
  </si>
  <si>
    <t>教育支出类</t>
  </si>
  <si>
    <t>教育管理事务款</t>
  </si>
  <si>
    <t>普通教育款</t>
  </si>
  <si>
    <t>小学教育项</t>
  </si>
  <si>
    <t>初中教育项</t>
  </si>
  <si>
    <t>高中教育项</t>
  </si>
  <si>
    <t>其他普通教育支出项</t>
  </si>
  <si>
    <t>进修及培训款</t>
  </si>
  <si>
    <t>教师进修项</t>
  </si>
  <si>
    <t>干部教育项</t>
  </si>
  <si>
    <t>文化体育与传媒支出类</t>
  </si>
  <si>
    <t>文化款</t>
  </si>
  <si>
    <t>社会保障和就业支出类</t>
  </si>
  <si>
    <t>人力资源和社会保障管理事务款</t>
  </si>
  <si>
    <t>就业管理事务项</t>
  </si>
  <si>
    <t>社会保险业务管理事项</t>
  </si>
  <si>
    <t>社会保险经办机构项</t>
  </si>
  <si>
    <t>民政管理事务款</t>
  </si>
  <si>
    <t>拥军优属项</t>
  </si>
  <si>
    <t>老龄事务项</t>
  </si>
  <si>
    <t>基层政权和社区建设项</t>
  </si>
  <si>
    <t>财政对社会保险基金的补助款</t>
  </si>
  <si>
    <t>财政对其他保险基金的补助项</t>
  </si>
  <si>
    <t>行政事业单位离退休款</t>
  </si>
  <si>
    <t>归口管理的行政单位离退休项</t>
  </si>
  <si>
    <t>事业单位离退休项</t>
  </si>
  <si>
    <t>离退休人员管理机构项</t>
  </si>
  <si>
    <t>机关事业单位基本养老保险缴费支出项</t>
  </si>
  <si>
    <t>抚恤款</t>
  </si>
  <si>
    <t>死亡抚恤项</t>
  </si>
  <si>
    <t>在乡复员、退伍军人生活补助</t>
  </si>
  <si>
    <t>义务兵优待项</t>
  </si>
  <si>
    <t>其他优抚支出项</t>
  </si>
  <si>
    <t>退役安置款</t>
  </si>
  <si>
    <t>退役士兵安置项</t>
  </si>
  <si>
    <t>军队移交政府的离退休人员安置项</t>
  </si>
  <si>
    <t>社会福利款</t>
  </si>
  <si>
    <t>儿童福利项</t>
  </si>
  <si>
    <t>残疾人事业款</t>
  </si>
  <si>
    <t>其他残疾人事业支出项</t>
  </si>
  <si>
    <t>财政对基本养老保险基金的补助款</t>
  </si>
  <si>
    <t>财政对城乡居民基本养老保险基金的补助</t>
  </si>
  <si>
    <t>财政对其他社会保险基金的补助款</t>
  </si>
  <si>
    <t>其他财政对社会保险基金的补助项</t>
  </si>
  <si>
    <t>医疗卫生与计划生育支出类</t>
  </si>
  <si>
    <t>医疗卫生与计划生育管理事务款</t>
  </si>
  <si>
    <t>其他医疗卫生与计划生育管理事务支出项</t>
  </si>
  <si>
    <t>基层医疗卫生机构款</t>
  </si>
  <si>
    <t>乡镇卫生院项</t>
  </si>
  <si>
    <t>其他基层医疗卫生机构项</t>
  </si>
  <si>
    <t>公共卫生款</t>
  </si>
  <si>
    <t>疾病预防控制机构项</t>
  </si>
  <si>
    <t>卫生监督机构项</t>
  </si>
  <si>
    <t>妇幼保机构项</t>
  </si>
  <si>
    <t>基本公共卫生服务项</t>
  </si>
  <si>
    <t>重大公共卫生专项项</t>
  </si>
  <si>
    <t>医疗保障款</t>
  </si>
  <si>
    <t>行政单位医疗项</t>
  </si>
  <si>
    <t>计划生育事务款</t>
  </si>
  <si>
    <t>计划生育服务项</t>
  </si>
  <si>
    <t>食品和药品监督管理事务款</t>
  </si>
  <si>
    <t>食品安全事务项</t>
  </si>
  <si>
    <t>行政事业单位医疗款</t>
  </si>
  <si>
    <t>事业单位医疗项</t>
  </si>
  <si>
    <t>医疗救助款</t>
  </si>
  <si>
    <t>城乡医疗救助项</t>
  </si>
  <si>
    <t>节能环保支出类</t>
  </si>
  <si>
    <t>污染减排款</t>
  </si>
  <si>
    <t>环境监测与信息</t>
  </si>
  <si>
    <t>其他污染减排支出</t>
  </si>
  <si>
    <t>城乡社区支出类</t>
  </si>
  <si>
    <t>城乡社区管理事务款</t>
  </si>
  <si>
    <t>一般行政事务管理项</t>
  </si>
  <si>
    <t>城管执法项</t>
  </si>
  <si>
    <t>工程建设管理项</t>
  </si>
  <si>
    <t>城乡社区规划与管理款</t>
  </si>
  <si>
    <t>城乡社区规划与管理项</t>
  </si>
  <si>
    <t>城乡社区公共设施款</t>
  </si>
  <si>
    <t>城镇基础设施项</t>
  </si>
  <si>
    <t>城乡社区环境卫生款</t>
  </si>
  <si>
    <t>城乡社区环境卫生项</t>
  </si>
  <si>
    <t>建设市场管理与监督款</t>
  </si>
  <si>
    <t>建设市场管理与监督项</t>
  </si>
  <si>
    <t>农林水支出类</t>
  </si>
  <si>
    <t>农业款</t>
  </si>
  <si>
    <t>事业运行项</t>
  </si>
  <si>
    <t>农产品质量安全项</t>
  </si>
  <si>
    <t>对高校毕业生到基层任职补助项</t>
  </si>
  <si>
    <t>其他农业支出项</t>
  </si>
  <si>
    <t>林业款</t>
  </si>
  <si>
    <t>林业防灾减灾项</t>
  </si>
  <si>
    <t>水利款</t>
  </si>
  <si>
    <t>水利工程运行与维护项</t>
  </si>
  <si>
    <t>防汛项</t>
  </si>
  <si>
    <t>扶贫款</t>
  </si>
  <si>
    <t>其他扶贫支出项</t>
  </si>
  <si>
    <t>农村综合改革款</t>
  </si>
  <si>
    <t>对村民委员会和村党支部的补助项</t>
  </si>
  <si>
    <t>其他农林水支出款</t>
  </si>
  <si>
    <t>其他农林水支出项</t>
  </si>
  <si>
    <t>交通运输支出</t>
  </si>
  <si>
    <t>公路水路运输类</t>
  </si>
  <si>
    <t>公路养护项</t>
  </si>
  <si>
    <t>资源勘探信息等支出类</t>
  </si>
  <si>
    <t>工业和信息产业监管款</t>
  </si>
  <si>
    <t>专用通信项</t>
  </si>
  <si>
    <t>安全生产监管款</t>
  </si>
  <si>
    <t>安全监管监察项</t>
  </si>
  <si>
    <t>国土海洋气象等支出类</t>
  </si>
  <si>
    <t>国土资源事务款</t>
  </si>
  <si>
    <t>住房保障支出类</t>
  </si>
  <si>
    <t>保障性安居工程支出款</t>
  </si>
  <si>
    <t>棚户区改造项</t>
  </si>
  <si>
    <t>粮油物资储备支出类</t>
  </si>
  <si>
    <t>粮油储备款</t>
  </si>
  <si>
    <t>储备粮油补贴支出项</t>
  </si>
  <si>
    <t>预备费类</t>
  </si>
  <si>
    <t>其他支出类</t>
  </si>
  <si>
    <t>年初预留款</t>
  </si>
  <si>
    <t>债务还本支出</t>
  </si>
  <si>
    <t>地方政府一般债券还本支出</t>
  </si>
  <si>
    <t>债务付息支出</t>
  </si>
  <si>
    <t>地方政府一般债券付息支出</t>
  </si>
  <si>
    <t>一般公共预算本级基本支出表</t>
  </si>
  <si>
    <r>
      <rPr>
        <b/>
        <sz val="11"/>
        <rFont val="方正书宋_GBK"/>
        <charset val="134"/>
      </rPr>
      <t>科目编码</t>
    </r>
  </si>
  <si>
    <r>
      <rPr>
        <b/>
        <sz val="11"/>
        <rFont val="方正书宋_GBK"/>
        <charset val="134"/>
      </rPr>
      <t>科目名称</t>
    </r>
  </si>
  <si>
    <r>
      <rPr>
        <b/>
        <sz val="11"/>
        <rFont val="方正仿宋_GBK"/>
        <charset val="134"/>
      </rPr>
      <t>工资福利支出</t>
    </r>
  </si>
  <si>
    <r>
      <rPr>
        <sz val="11"/>
        <rFont val="方正仿宋_GBK"/>
        <charset val="134"/>
      </rPr>
      <t>基本工资</t>
    </r>
  </si>
  <si>
    <t>30102</t>
  </si>
  <si>
    <t>津贴补贴</t>
  </si>
  <si>
    <t>30103</t>
  </si>
  <si>
    <t>奖金</t>
  </si>
  <si>
    <t>30104</t>
  </si>
  <si>
    <t>其他社会保障缴费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</si>
  <si>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</si>
  <si>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</si>
  <si>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</si>
  <si>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</si>
  <si>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</si>
  <si>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</si>
  <si>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30199</t>
  </si>
  <si>
    <t>其他工资福利缴费</t>
  </si>
  <si>
    <r>
      <rPr>
        <b/>
        <sz val="11"/>
        <rFont val="方正仿宋_GBK"/>
        <charset val="134"/>
      </rPr>
      <t>商品和服务支出</t>
    </r>
  </si>
  <si>
    <r>
      <rPr>
        <sz val="11"/>
        <rFont val="方正仿宋_GBK"/>
        <charset val="134"/>
      </rPr>
      <t>办公费</t>
    </r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</si>
  <si>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</si>
  <si>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</si>
  <si>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</si>
  <si>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</si>
  <si>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</si>
  <si>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</si>
  <si>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</si>
  <si>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</si>
  <si>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</si>
  <si>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</si>
  <si>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</si>
  <si>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</si>
  <si>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</si>
  <si>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</si>
  <si>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</si>
  <si>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</si>
  <si>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</si>
  <si>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</si>
  <si>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</si>
  <si>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因公出国费</t>
  </si>
  <si>
    <t>30213</t>
  </si>
  <si>
    <t>维修费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</si>
  <si>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</si>
  <si>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</si>
  <si>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</si>
  <si>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</si>
  <si>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</si>
  <si>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</si>
  <si>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</si>
  <si>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</si>
  <si>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</si>
  <si>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</si>
  <si>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</si>
  <si>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</si>
  <si>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</si>
  <si>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</si>
  <si>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</si>
  <si>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</si>
  <si>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</si>
  <si>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</si>
  <si>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</si>
  <si>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</si>
  <si>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</si>
  <si>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</si>
  <si>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</si>
  <si>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</si>
  <si>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303</t>
  </si>
  <si>
    <t>对个人和家庭的补助</t>
  </si>
  <si>
    <t>30301</t>
  </si>
  <si>
    <t>离休费</t>
  </si>
  <si>
    <t>30302</t>
  </si>
  <si>
    <t>退休费</t>
  </si>
  <si>
    <t>30303</t>
  </si>
  <si>
    <t>退职费</t>
  </si>
  <si>
    <t>30304</t>
  </si>
  <si>
    <t>抚恤金</t>
  </si>
  <si>
    <t>30305</t>
  </si>
  <si>
    <t>生活补助</t>
  </si>
  <si>
    <t>30306</t>
  </si>
  <si>
    <t>救济费</t>
  </si>
  <si>
    <t>30307</t>
  </si>
  <si>
    <t>医疗费</t>
  </si>
  <si>
    <t>30308</t>
  </si>
  <si>
    <t>助学金</t>
  </si>
  <si>
    <t>30309</t>
  </si>
  <si>
    <t>奖励金</t>
  </si>
  <si>
    <t>30311</t>
  </si>
  <si>
    <t>住房公积金</t>
  </si>
  <si>
    <t>30314</t>
  </si>
  <si>
    <t>采暖补贴</t>
  </si>
  <si>
    <t>30399</t>
  </si>
  <si>
    <t>其他对个人和家庭的补助支出</t>
  </si>
  <si>
    <t>307</t>
  </si>
  <si>
    <t>债务利息支出</t>
  </si>
  <si>
    <t>30701</t>
  </si>
  <si>
    <t>国内债务付息</t>
  </si>
  <si>
    <t>308</t>
  </si>
  <si>
    <t>30801</t>
  </si>
  <si>
    <t>国内债务还本</t>
  </si>
  <si>
    <t>309</t>
  </si>
  <si>
    <t>基本建设支出</t>
  </si>
  <si>
    <t>30901</t>
  </si>
  <si>
    <t>房屋建筑物购建</t>
  </si>
  <si>
    <t>310</t>
  </si>
  <si>
    <t>其他资本性支出</t>
  </si>
  <si>
    <t>31001</t>
  </si>
  <si>
    <t>31002</t>
  </si>
  <si>
    <t>办公设备购置</t>
  </si>
  <si>
    <t>31003</t>
  </si>
  <si>
    <t>专用设备购置</t>
  </si>
  <si>
    <t>31005</t>
  </si>
  <si>
    <t>基础设施建设</t>
  </si>
  <si>
    <t>31007</t>
  </si>
  <si>
    <t>信息网络及软件购置更新</t>
  </si>
  <si>
    <t>31008</t>
  </si>
  <si>
    <t>物资储备</t>
  </si>
  <si>
    <t>399</t>
  </si>
  <si>
    <t>其他支出</t>
  </si>
  <si>
    <t>39901</t>
  </si>
  <si>
    <t>预备费</t>
  </si>
  <si>
    <t>39999</t>
  </si>
  <si>
    <r>
      <rPr>
        <b/>
        <sz val="11"/>
        <rFont val="方正仿宋_GBK"/>
        <charset val="134"/>
      </rPr>
      <t>合计</t>
    </r>
  </si>
  <si>
    <t>一般公共预算税收返还、一般性和专项转移支付分地区
安排情况表</t>
  </si>
  <si>
    <r>
      <rPr>
        <sz val="10.5"/>
        <rFont val="方正仿宋_GBK"/>
        <charset val="134"/>
      </rPr>
      <t>单位：万元</t>
    </r>
  </si>
  <si>
    <t>地区名称</t>
  </si>
  <si>
    <r>
      <rPr>
        <b/>
        <sz val="11"/>
        <rFont val="方正书宋_GBK"/>
        <charset val="134"/>
      </rPr>
      <t>税收返还</t>
    </r>
  </si>
  <si>
    <r>
      <rPr>
        <b/>
        <sz val="11"/>
        <rFont val="方正书宋_GBK"/>
        <charset val="134"/>
      </rPr>
      <t>一般性转移支付</t>
    </r>
  </si>
  <si>
    <r>
      <rPr>
        <b/>
        <sz val="9"/>
        <rFont val="方正书宋_GBK"/>
        <charset val="134"/>
      </rPr>
      <t>科目编码</t>
    </r>
  </si>
  <si>
    <r>
      <rPr>
        <b/>
        <sz val="9"/>
        <rFont val="方正书宋_GBK"/>
        <charset val="134"/>
      </rPr>
      <t>科目（单位）名称</t>
    </r>
  </si>
  <si>
    <r>
      <rPr>
        <b/>
        <sz val="9"/>
        <rFont val="方正书宋_GBK"/>
        <charset val="134"/>
      </rPr>
      <t>合计</t>
    </r>
  </si>
  <si>
    <t>双桥区</t>
  </si>
  <si>
    <t>13751</t>
  </si>
  <si>
    <r>
      <rPr>
        <sz val="9"/>
        <rFont val="方正仿宋_GBK"/>
        <charset val="134"/>
      </rPr>
      <t>一般公共服务支出类合计</t>
    </r>
  </si>
  <si>
    <r>
      <rPr>
        <sz val="11"/>
        <rFont val="方正仿宋_GBK"/>
        <charset val="134"/>
      </rPr>
      <t>市（县、镇）名</t>
    </r>
    <r>
      <rPr>
        <sz val="11"/>
        <rFont val="Times New Roman"/>
        <family val="1"/>
        <charset val="0"/>
      </rPr>
      <t>2</t>
    </r>
  </si>
  <si>
    <r>
      <rPr>
        <sz val="11"/>
        <rFont val="方正仿宋_GBK"/>
        <charset val="134"/>
      </rPr>
      <t>市（县、镇）名</t>
    </r>
    <r>
      <rPr>
        <sz val="11"/>
        <rFont val="Times New Roman"/>
        <family val="1"/>
        <charset val="0"/>
      </rPr>
      <t>3</t>
    </r>
  </si>
  <si>
    <r>
      <rPr>
        <sz val="11"/>
        <rFont val="方正仿宋_GBK"/>
        <charset val="134"/>
      </rPr>
      <t>市（县、镇）名</t>
    </r>
    <r>
      <rPr>
        <sz val="11"/>
        <rFont val="Times New Roman"/>
        <family val="1"/>
        <charset val="0"/>
      </rPr>
      <t>4</t>
    </r>
  </si>
  <si>
    <r>
      <rPr>
        <sz val="11"/>
        <rFont val="方正仿宋_GBK"/>
        <charset val="134"/>
      </rPr>
      <t>市（县、镇）名</t>
    </r>
    <r>
      <rPr>
        <sz val="11"/>
        <rFont val="Times New Roman"/>
        <family val="1"/>
        <charset val="0"/>
      </rPr>
      <t>5</t>
    </r>
  </si>
  <si>
    <r>
      <rPr>
        <sz val="11"/>
        <rFont val="方正仿宋_GBK"/>
        <charset val="134"/>
      </rPr>
      <t>未分配数</t>
    </r>
  </si>
  <si>
    <t>一般公共预算专项转移支付分项目安排情况表</t>
  </si>
  <si>
    <t>河北省财政厅关于提前下达2018年法院建设补助资金的通知</t>
  </si>
  <si>
    <t>[01]一般公共预算</t>
  </si>
  <si>
    <t>[2040599]其他法院支出</t>
  </si>
  <si>
    <t>[0401]专项转移支付</t>
  </si>
  <si>
    <t>河北省财政厅 河北省教育厅关于提前下达2018年学生资助中央补助资金（普通高中助学）预计数的通知</t>
  </si>
  <si>
    <t>[2050204]高中教育</t>
  </si>
  <si>
    <t>关于提前下达2018年省级宣传文化（发展）专项资金的通知</t>
  </si>
  <si>
    <t>[2070199]其他文化支出</t>
  </si>
  <si>
    <t>河北省财政厅关于提前下达2018年中央补助地方公共文化服务体系建设专项资金的通知</t>
  </si>
  <si>
    <t>[2079999]其他文化体育与传媒支出</t>
  </si>
  <si>
    <t>关于提前下达2018年省级公共文化服务体系建设补助资金的通知</t>
  </si>
  <si>
    <t>关于提前下达2018年省级公共文化服务体系建设补助资金（第三批）的通知</t>
  </si>
  <si>
    <t>关于提前下达2018年自然灾害救助资金（第一批）预算指标的通知</t>
  </si>
  <si>
    <t>[2080299]其他民政管理事务支出</t>
  </si>
  <si>
    <t>关于提前下达2018年就业补助资金预算指标的通知</t>
  </si>
  <si>
    <t>[2080799]其他就业补助支出★</t>
  </si>
  <si>
    <t>关于提前下达2018年省级就业补助资金（基层公共服务平台）的通知</t>
  </si>
  <si>
    <t>关于提前下达2018年中央财政优抚对象补助经费预算指标的通知</t>
  </si>
  <si>
    <t>[2080801]死亡抚恤</t>
  </si>
  <si>
    <t>[2080802]伤残抚恤</t>
  </si>
  <si>
    <t>[2080803]在乡复员、退伍军人生活补助</t>
  </si>
  <si>
    <t>关于提前下达2018年省级财政优抚对象补助预算指标的通知</t>
  </si>
  <si>
    <t>[2080805]义务兵优待</t>
  </si>
  <si>
    <t>河北省财政厅关于提前下达2018年老党员省级生活补贴资金的通知</t>
  </si>
  <si>
    <t>[2080899]其他优抚支出</t>
  </si>
  <si>
    <t>河北省财政厅关于提前下达2018年老党员中央生活补贴资金的通知</t>
  </si>
  <si>
    <t>关于提前下达2018年中央财政退役安置补助经费预算指标的通知</t>
  </si>
  <si>
    <t>[2080902]军队移交政府的离退休人员安置</t>
  </si>
  <si>
    <t>关于提前下达2018年退役安置补助预算指标的通知</t>
  </si>
  <si>
    <t>[2080903]军队移交政府离退休干部管理机构</t>
  </si>
  <si>
    <t>关于提前下达中央财政2018年残疾人事业发展补助预算指标的通知</t>
  </si>
  <si>
    <t>[2081199]其他残疾人事业支出</t>
  </si>
  <si>
    <t>关于提前下达2018年中央财政困难群众基本生活救助补助预算指标的通知</t>
  </si>
  <si>
    <t>[2089901]其他社会保障和就业支出</t>
  </si>
  <si>
    <t>关于提前下达2018年省级财政困难群众基本生活救助补助预算指标的通知</t>
  </si>
  <si>
    <t>关于提前下达中央2018年基本药物制度补助资金预算指标的通知</t>
  </si>
  <si>
    <t>[2100399]其他基层医疗卫生机构支出</t>
  </si>
  <si>
    <t>关于提前下达中央2018年基本公共卫生服务补助资金预算指标的通知</t>
  </si>
  <si>
    <t>[2100408]基本公共卫生服务</t>
  </si>
  <si>
    <t>关于提前下达中央2018年重大公共卫生服务补助资金预算指标的通知</t>
  </si>
  <si>
    <t>[2100409]重大公共卫生专项</t>
  </si>
  <si>
    <t>关于提前下达中央2018年中医药公共卫生服务补助资金预算指标的通知</t>
  </si>
  <si>
    <t>[2100699]其他中医药支出</t>
  </si>
  <si>
    <t>关于提前下达2018年中央计划生育转移支付资金预算指标的通知</t>
  </si>
  <si>
    <t>[2100799]其他计划生育事务支出</t>
  </si>
  <si>
    <t>关于提前下达2018年省级财政医疗救助补助预算指标的通知</t>
  </si>
  <si>
    <t>[2101301]城乡医疗救助</t>
  </si>
  <si>
    <t>关于提前下达2018年中央财政城乡医疗救助补助预算指标的通知</t>
  </si>
  <si>
    <t>关于提前下达2018年优抚对象医疗补助及参试人员体检经费预算指标的通知</t>
  </si>
  <si>
    <t>[2101401]优抚对象医疗补助</t>
  </si>
  <si>
    <t>关于提前下达2018年中央财政优抚对象医疗保障经费预算指标的通知</t>
  </si>
  <si>
    <t>关于提前下达2018年中央财政林业生态恢复保护资金的通知</t>
  </si>
  <si>
    <t>[2110507]停伐补助</t>
  </si>
  <si>
    <t>[2110602]退耕现金</t>
  </si>
  <si>
    <t>关于提前下达2018年中央农业生产发展（农机购置补贴）专项转移支付预算的通知</t>
  </si>
  <si>
    <t>[2130122]农业生产支持补贴</t>
  </si>
  <si>
    <t>关于提前下达2018年中央财政林业改革发展资金的通知</t>
  </si>
  <si>
    <t>[2130207]森林资源管理</t>
  </si>
  <si>
    <t>[2130209]森林生态效益补偿</t>
  </si>
  <si>
    <t>关于提前下达2018年中央大中型水库移民后期扶持资金预算指标的通知</t>
  </si>
  <si>
    <t>[2130321]大中型水库移民后期扶持专项支出</t>
  </si>
  <si>
    <t>关于提前下达2018年中央水利发展资金预算指标的通知</t>
  </si>
  <si>
    <t>[2130399]其他水利支出</t>
  </si>
  <si>
    <t>关于提前下达2018年省级财政扶贫专项资金（扶贫发展资金）预算指标的通知</t>
  </si>
  <si>
    <t>[2130599]其他扶贫支出</t>
  </si>
  <si>
    <t>关于提前下达2018年中央财政农村危房改造补助预算指标的通知</t>
  </si>
  <si>
    <t>[2210105]农村危房改造</t>
  </si>
  <si>
    <t>河北省财政厅关于提前下达2018年中央工商行政管理专项补助经费的通知</t>
  </si>
  <si>
    <t>[2011502]一般行政管理事务</t>
  </si>
  <si>
    <t>[0402]一般转移支付</t>
  </si>
  <si>
    <t>河北省财政厅关于提前下达2018年市场监管专项补助经费的通知</t>
  </si>
  <si>
    <t>河北省财政厅关于提前下达2018年质量技术监督专项补助经费的通知</t>
  </si>
  <si>
    <t>[2011799]其他质量技术监督与检验检疫事务支出</t>
  </si>
  <si>
    <t>关于提前下达2018年中央政法转移支付资金的通知</t>
  </si>
  <si>
    <t>[2040299]其他公安支出</t>
  </si>
  <si>
    <t>关于提前下达2018年省级基层公检法司转移支付资金的通知</t>
  </si>
  <si>
    <t>[2040499]其他检察支出</t>
  </si>
  <si>
    <t>河北省财政厅关于提前下达2018年社区矫正补助资金的通知</t>
  </si>
  <si>
    <t>[2040610]社区矫正</t>
  </si>
  <si>
    <t>[2040699]其他司法支出</t>
  </si>
  <si>
    <t>河北省财政厅 河北省教育厅关于提前下达2018年城乡义务教育中央补助经费预计数的通知</t>
  </si>
  <si>
    <t>[2059999]其他教育支出</t>
  </si>
  <si>
    <t>河北省财政厅关于提前下达2018年中央补助地方美术馆 公共图书馆 文化馆（站）免费开放专项资金的通知</t>
  </si>
  <si>
    <t>关于提前下达2018年社区建设和地名管理补助预算指标的通知</t>
  </si>
  <si>
    <t>[2080208]基层政权和社区建设</t>
  </si>
  <si>
    <t>关于提前下达2018年省级城乡居民基本养老保险补助资金预算指标的通知</t>
  </si>
  <si>
    <t>[2082602]财政对城乡居民基本养老保险基金的补助</t>
  </si>
  <si>
    <t>关于提前下达2018年城乡居民基本养老保险中央补助经费预算指标的通知</t>
  </si>
  <si>
    <t>关于提前下达2018年中央财政城乡居民基本医疗保险补助资金预算指标（第一批）的通知</t>
  </si>
  <si>
    <t>[2101202]财政对城乡居民基本医疗保险基金的补助</t>
  </si>
  <si>
    <t>河北省财政厅关于提前下达2018年选聘高校毕业生到村任职省级补助资金的通知</t>
  </si>
  <si>
    <t>[2130152]对高校毕业生到基层任职补助</t>
  </si>
  <si>
    <t>河北省财政厅关于提前下达2018年到村任职高校毕业生补助资金中央部分指标的通知</t>
  </si>
  <si>
    <t>关于提前下达2018年中央农村综合改革转移支付资金的通知</t>
  </si>
  <si>
    <t>[2130799]其他农村综合改革支出</t>
  </si>
  <si>
    <t>关于提前下达2018年省级农村综合改革转移支付资金的通知</t>
  </si>
  <si>
    <t>河北省财政厅 河北省交通厅关于提前下达2018年中央对地方成品油价格和税费改革转移支付（增量）资金的通知</t>
  </si>
  <si>
    <t>[2140104]公路建设</t>
  </si>
  <si>
    <t>河北省财政厅关于提前下达2018年省对下财力性转移支付的通知</t>
  </si>
  <si>
    <t>[2300202]均衡性转移支付支出</t>
  </si>
  <si>
    <t>[2300207]县级基本财力保障机制奖补资金支出</t>
  </si>
  <si>
    <t>河北省财政厅关于提前下达2018年省对下财力性转移支付的通用</t>
  </si>
  <si>
    <t>政府性基金预算收入表</t>
  </si>
  <si>
    <t>一、彩票公益金收入</t>
  </si>
  <si>
    <t>二、彩票发行和销售机构业务费收入</t>
  </si>
  <si>
    <t>三、城市基础设施规划配套费收入</t>
  </si>
  <si>
    <t>4000</t>
  </si>
  <si>
    <t>政府性基金预算支出表</t>
  </si>
  <si>
    <t>城乡社区支出</t>
  </si>
  <si>
    <t>二、对下转移支付</t>
  </si>
  <si>
    <t>三、上解支出</t>
  </si>
  <si>
    <t>政府性基金预算本级支出表</t>
  </si>
  <si>
    <t>预算数</t>
  </si>
  <si>
    <t>科目（单位）名称</t>
  </si>
  <si>
    <t>208</t>
  </si>
  <si>
    <t>社会保障和就业支出</t>
  </si>
  <si>
    <t>20823</t>
  </si>
  <si>
    <t>小型水库移民扶助基金及对应专项债务收入安排的支出</t>
  </si>
  <si>
    <t>2082302</t>
  </si>
  <si>
    <t>基础设施建设和经济发展</t>
  </si>
  <si>
    <t>212</t>
  </si>
  <si>
    <r>
      <rPr>
        <b/>
        <sz val="11"/>
        <rFont val="方正仿宋_GBK"/>
        <charset val="134"/>
      </rPr>
      <t>城乡社区支出</t>
    </r>
  </si>
  <si>
    <t xml:space="preserve">    21208</t>
  </si>
  <si>
    <r>
      <rPr>
        <sz val="11"/>
        <rFont val="方正仿宋_GBK"/>
        <charset val="134"/>
      </rPr>
      <t>国有土地使用权出让收入及对应专项债务收入安排的支出</t>
    </r>
  </si>
  <si>
    <t>2120899</t>
  </si>
  <si>
    <t>其他国有土地使用权出让收入安排的支出</t>
  </si>
  <si>
    <t>21213</t>
  </si>
  <si>
    <t>城市基础设施配套费及对应专项债务收入安排的支出</t>
  </si>
  <si>
    <t>城市环境卫生支出</t>
  </si>
  <si>
    <t>政府性基金预算专项转移支付分地区安排情况表</t>
  </si>
  <si>
    <t>149170</t>
  </si>
  <si>
    <t>政府性基金预算专项转移支付分项目安排情况表</t>
  </si>
  <si>
    <t>项目名称</t>
  </si>
  <si>
    <t>河北省财政厅关于提前下达2018年补助地方国家电影事业发展专项资金的通知</t>
  </si>
  <si>
    <t>关于提前下达2018年国家电影事业发展省级专项资金的通知</t>
  </si>
  <si>
    <t>关于提前下达2018年省级养老服务体系建设补助预算指标的通知</t>
  </si>
  <si>
    <t>河北省财政厅 河北省文明办 河北省教育厅关于提前下达2018年中央专项彩票公益金支持乡村学校少年宫项目资金的通知</t>
  </si>
  <si>
    <t>关于提前下达2018年残疾人事业发展补助预算指标的通知</t>
  </si>
  <si>
    <t>下达国有土地使用权出让收益</t>
  </si>
  <si>
    <t>国有资本经营预算收入表</t>
  </si>
  <si>
    <t>一、利润收入</t>
  </si>
  <si>
    <t>0</t>
  </si>
  <si>
    <t>二、股利、股息收入</t>
  </si>
  <si>
    <t>无数据，空表列示</t>
  </si>
  <si>
    <t>国有资本经营预算支出表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</si>
  <si>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  <charset val="0"/>
      </rPr>
      <t>1-14</t>
    </r>
  </si>
  <si>
    <t>国有资本经营预算本级支出表</t>
  </si>
  <si>
    <r>
      <rPr>
        <sz val="9"/>
        <rFont val="方正书宋_GBK"/>
        <charset val="134"/>
      </rPr>
      <t>科目编码</t>
    </r>
  </si>
  <si>
    <r>
      <rPr>
        <sz val="9"/>
        <rFont val="方正书宋_GBK"/>
        <charset val="134"/>
      </rPr>
      <t>科目（单位）名称</t>
    </r>
  </si>
  <si>
    <r>
      <rPr>
        <sz val="9"/>
        <rFont val="方正书宋_GBK"/>
        <charset val="134"/>
      </rPr>
      <t>合计</t>
    </r>
  </si>
  <si>
    <t>223</t>
  </si>
  <si>
    <r>
      <rPr>
        <b/>
        <sz val="11"/>
        <rFont val="方正仿宋_GBK"/>
        <charset val="134"/>
      </rPr>
      <t>国有资本经营预算支出</t>
    </r>
  </si>
  <si>
    <t>22301</t>
  </si>
  <si>
    <t>解决历史遗留问题及改革成本支出</t>
  </si>
  <si>
    <r>
      <t xml:space="preserve"> </t>
    </r>
    <r>
      <rPr>
        <sz val="9"/>
        <rFont val="方正仿宋_GBK"/>
        <charset val="134"/>
      </rPr>
      <t>人大事务款合计</t>
    </r>
  </si>
  <si>
    <t>2230101</t>
  </si>
  <si>
    <r>
      <rPr>
        <sz val="11"/>
        <rFont val="方正仿宋_GBK"/>
        <charset val="134"/>
      </rPr>
      <t>厂办大集体改革支出</t>
    </r>
  </si>
  <si>
    <r>
      <t xml:space="preserve">  </t>
    </r>
    <r>
      <rPr>
        <sz val="9"/>
        <rFont val="方正仿宋_GBK"/>
        <charset val="134"/>
      </rPr>
      <t>行政运行项合计</t>
    </r>
  </si>
  <si>
    <r>
      <t xml:space="preserve">  </t>
    </r>
    <r>
      <rPr>
        <sz val="9"/>
        <rFont val="方正仿宋_GBK"/>
        <charset val="134"/>
      </rPr>
      <t>其他人大事务支出项合计</t>
    </r>
  </si>
  <si>
    <t>22302</t>
  </si>
  <si>
    <r>
      <rPr>
        <b/>
        <sz val="11"/>
        <rFont val="方正仿宋_GBK"/>
        <charset val="134"/>
      </rPr>
      <t>国有企业资本金注入</t>
    </r>
  </si>
  <si>
    <t>2230201</t>
  </si>
  <si>
    <r>
      <rPr>
        <sz val="11"/>
        <rFont val="方正仿宋_GBK"/>
        <charset val="134"/>
      </rPr>
      <t>国有经济结构调整支出</t>
    </r>
  </si>
  <si>
    <t>国有资本经营预算专项转移支付分地区安排情况表</t>
  </si>
  <si>
    <r>
      <rPr>
        <sz val="11"/>
        <rFont val="方正仿宋_GBK"/>
        <charset val="134"/>
      </rPr>
      <t>市（县、镇）名</t>
    </r>
    <r>
      <rPr>
        <sz val="11"/>
        <rFont val="Times New Roman"/>
        <family val="1"/>
        <charset val="0"/>
      </rPr>
      <t>1</t>
    </r>
  </si>
  <si>
    <t>国有资本经营预算专项转移支付分项目安排情况表</t>
  </si>
  <si>
    <t>社会保险基金预算收入表</t>
  </si>
  <si>
    <r>
      <rPr>
        <b/>
        <sz val="11"/>
        <rFont val="方正仿宋_GBK"/>
        <charset val="134"/>
      </rPr>
      <t>社保保险基金收入</t>
    </r>
  </si>
  <si>
    <r>
      <t xml:space="preserve"> </t>
    </r>
    <r>
      <rPr>
        <b/>
        <sz val="11"/>
        <rFont val="方正仿宋_GBK"/>
        <charset val="134"/>
      </rPr>
      <t>基本养老保险基金收入</t>
    </r>
  </si>
  <si>
    <t>企业职工基本养老保险费收入</t>
  </si>
  <si>
    <t>企业职工基本养老保险费财政补贴收入</t>
  </si>
  <si>
    <t>企业职工基本养老保险基金利息收入</t>
  </si>
  <si>
    <r>
      <rPr>
        <b/>
        <sz val="11"/>
        <rFont val="方正仿宋_GBK"/>
        <charset val="134"/>
      </rPr>
      <t>失业保险基金收入</t>
    </r>
  </si>
  <si>
    <r>
      <rPr>
        <sz val="11"/>
        <rFont val="方正仿宋_GBK"/>
        <charset val="134"/>
      </rPr>
      <t>失业保险费收入</t>
    </r>
  </si>
  <si>
    <t>10203</t>
  </si>
  <si>
    <t>基本医疗保险基金收入</t>
  </si>
  <si>
    <t>基本医疗保险费收入</t>
  </si>
  <si>
    <t>10210</t>
  </si>
  <si>
    <t>城乡居民基本养老保险基金收入</t>
  </si>
  <si>
    <t>城乡居民基本养老保险基金缴费收入</t>
  </si>
  <si>
    <t>城乡居民基本养老保险基金财政补贴收入</t>
  </si>
  <si>
    <t>城乡居民基本养老保险基金利息收入</t>
  </si>
  <si>
    <t>10211</t>
  </si>
  <si>
    <t>机关事业单位基本养老保险基金收入</t>
  </si>
  <si>
    <t>机关事业单位基本养老保险费收入</t>
  </si>
  <si>
    <t>机关事业单位基本养老保险基金财政补助收入</t>
  </si>
  <si>
    <t>1021103</t>
  </si>
  <si>
    <t>机关事业单位基本养老保险基金利息收入</t>
  </si>
  <si>
    <t>社会保险基金预算支出表</t>
  </si>
  <si>
    <t>209</t>
  </si>
  <si>
    <r>
      <rPr>
        <b/>
        <sz val="11"/>
        <rFont val="方正仿宋_GBK"/>
        <charset val="134"/>
      </rPr>
      <t>社会保险基金支出</t>
    </r>
  </si>
  <si>
    <t>20901</t>
  </si>
  <si>
    <r>
      <rPr>
        <b/>
        <sz val="11"/>
        <rFont val="方正仿宋_GBK"/>
        <charset val="134"/>
      </rPr>
      <t>基本养老保险基金支出</t>
    </r>
  </si>
  <si>
    <t>2090101</t>
  </si>
  <si>
    <r>
      <rPr>
        <sz val="11"/>
        <rFont val="方正仿宋_GBK"/>
        <charset val="134"/>
      </rPr>
      <t>基本养老金</t>
    </r>
  </si>
  <si>
    <t>丧葬抚恤补助</t>
  </si>
  <si>
    <t>20910</t>
  </si>
  <si>
    <t>城乡居民基本养老保险基金支出</t>
  </si>
  <si>
    <t>2091001</t>
  </si>
  <si>
    <t>基本养老金支出</t>
  </si>
  <si>
    <t>2091002</t>
  </si>
  <si>
    <t>个人账户养老金支出</t>
  </si>
  <si>
    <t>20911</t>
  </si>
  <si>
    <t>机关事业单位基本养老保险基金支出</t>
  </si>
  <si>
    <t>2091101</t>
  </si>
  <si>
    <t>20903</t>
  </si>
  <si>
    <t>基本医疗保险基金支出</t>
  </si>
  <si>
    <t>2090301</t>
  </si>
  <si>
    <t>基本医疗保险统筹基金</t>
  </si>
  <si>
    <t>20904</t>
  </si>
  <si>
    <t>工伤保险基金支出</t>
  </si>
  <si>
    <t>2090401</t>
  </si>
  <si>
    <t>工伤保险待遇</t>
  </si>
  <si>
    <t>20905</t>
  </si>
  <si>
    <t>生育保险基金支出</t>
  </si>
  <si>
    <t>2090501</t>
  </si>
  <si>
    <t>生育保险金</t>
  </si>
  <si>
    <t>政府一般债务限额及余额情况表</t>
  </si>
  <si>
    <t>单位：亿元</t>
  </si>
  <si>
    <t>执行数</t>
  </si>
  <si>
    <t>一、上两个年度末政府一般债务余额实际数</t>
  </si>
  <si>
    <t>二、上年度末政府一般债务余额限额</t>
  </si>
  <si>
    <t>三、上年度政府一般债务发行额</t>
  </si>
  <si>
    <t>四、上年度政府一般债务还本额</t>
  </si>
  <si>
    <t>五、上年度末政府一般债务余额预算执行数</t>
  </si>
  <si>
    <t>六、本年度政府一般债务余额新增限额</t>
  </si>
  <si>
    <t>七、本年度末政府一般债务余额限额</t>
  </si>
  <si>
    <t>政府专项债务限额及余额情况表</t>
  </si>
  <si>
    <t>一、上两个年度末政府专项债务余额实际数</t>
  </si>
  <si>
    <t>二、上年度末政府专项债务余额限额</t>
  </si>
  <si>
    <t>三、上年度政府专项债务发行额</t>
  </si>
  <si>
    <t>四、上年度政府专项债务还本额</t>
  </si>
  <si>
    <t>五、上年度末政府专项债务余额预算执行数</t>
  </si>
  <si>
    <t>六、本年度政府专项债务余额新增限额</t>
  </si>
  <si>
    <t>七、本年度末政府专项债务余额限额</t>
  </si>
</sst>
</file>

<file path=xl/styles.xml><?xml version="1.0" encoding="utf-8"?>
<styleSheet xmlns="http://schemas.openxmlformats.org/spreadsheetml/2006/main">
  <numFmts count="12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  <numFmt numFmtId="177" formatCode="0_ "/>
    <numFmt numFmtId="178" formatCode="0;_렀"/>
    <numFmt numFmtId="179" formatCode="0_);[Red]\(0\)"/>
    <numFmt numFmtId="180" formatCode="0.00_ "/>
    <numFmt numFmtId="181" formatCode="#,##0.0000;\-#,##0.0000"/>
    <numFmt numFmtId="182" formatCode="#,##0.0;\-#,##0.0"/>
    <numFmt numFmtId="183" formatCode="0.0_ "/>
  </numFmts>
  <fonts count="57">
    <font>
      <sz val="11"/>
      <color theme="1"/>
      <name val="宋体"/>
      <charset val="134"/>
      <scheme val="minor"/>
    </font>
    <font>
      <sz val="12"/>
      <name val="Times New Roman"/>
      <family val="1"/>
      <charset val="0"/>
    </font>
    <font>
      <b/>
      <sz val="12"/>
      <name val="Times New Roman"/>
      <family val="1"/>
      <charset val="0"/>
    </font>
    <font>
      <b/>
      <sz val="11"/>
      <name val="Times New Roman"/>
      <family val="1"/>
      <charset val="0"/>
    </font>
    <font>
      <sz val="11"/>
      <name val="Times New Roman"/>
      <family val="1"/>
      <charset val="0"/>
    </font>
    <font>
      <sz val="14"/>
      <name val="Times New Roman"/>
      <family val="1"/>
      <charset val="0"/>
    </font>
    <font>
      <sz val="18"/>
      <name val="方正小标宋_GBK"/>
      <charset val="134"/>
    </font>
    <font>
      <sz val="18"/>
      <name val="Times New Roman"/>
      <family val="1"/>
      <charset val="0"/>
    </font>
    <font>
      <sz val="11"/>
      <name val="方正仿宋_GBK"/>
      <charset val="134"/>
    </font>
    <font>
      <b/>
      <sz val="11"/>
      <name val="方正书宋_GBK"/>
      <charset val="134"/>
    </font>
    <font>
      <sz val="9"/>
      <name val="Times New Roman"/>
      <family val="1"/>
      <charset val="0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name val="方正仿宋_GBK"/>
      <charset val="134"/>
    </font>
    <font>
      <sz val="10"/>
      <color theme="1"/>
      <name val="宋体"/>
      <charset val="134"/>
      <scheme val="minor"/>
    </font>
    <font>
      <sz val="10.5"/>
      <name val="Times New Roman"/>
      <family val="1"/>
      <charset val="0"/>
    </font>
    <font>
      <sz val="12"/>
      <name val="宋体"/>
      <charset val="134"/>
    </font>
    <font>
      <b/>
      <sz val="9"/>
      <name val="Times New Roman"/>
      <family val="1"/>
      <charset val="0"/>
    </font>
    <font>
      <sz val="11"/>
      <name val="宋体"/>
      <charset val="134"/>
    </font>
    <font>
      <sz val="9"/>
      <name val="宋体"/>
      <charset val="134"/>
    </font>
    <font>
      <sz val="11"/>
      <name val="方正书宋_GBK"/>
      <charset val="134"/>
    </font>
    <font>
      <sz val="10.5"/>
      <color theme="1"/>
      <name val="仿宋"/>
      <family val="3"/>
      <charset val="134"/>
    </font>
    <font>
      <b/>
      <sz val="14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sz val="22"/>
      <color theme="1"/>
      <name val="方正小标宋_GBK"/>
      <charset val="134"/>
    </font>
    <font>
      <sz val="16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0"/>
      <name val="Helv"/>
      <family val="2"/>
      <charset val="0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.5"/>
      <name val="方正仿宋_GBK"/>
      <charset val="134"/>
    </font>
    <font>
      <b/>
      <sz val="9"/>
      <name val="方正书宋_GBK"/>
      <charset val="134"/>
    </font>
    <font>
      <sz val="9"/>
      <name val="方正仿宋_GBK"/>
      <charset val="134"/>
    </font>
    <font>
      <sz val="11"/>
      <name val="黑体"/>
      <family val="3"/>
      <charset val="134"/>
    </font>
    <font>
      <sz val="9"/>
      <name val="方正书宋_GBK"/>
      <charset val="134"/>
    </font>
    <font>
      <sz val="12"/>
      <name val="方正仿宋_GBK"/>
      <charset val="134"/>
    </font>
    <font>
      <sz val="22"/>
      <color theme="1"/>
      <name val="Times New Roman"/>
      <charset val="134"/>
    </font>
    <font>
      <sz val="16"/>
      <color theme="1"/>
      <name val="方正仿宋_GBK"/>
      <charset val="134"/>
    </font>
    <font>
      <sz val="16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6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0" fillId="0" borderId="0">
      <protection locked="0"/>
    </xf>
    <xf numFmtId="41" fontId="0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4" fillId="7" borderId="14" applyNumberFormat="0" applyAlignment="0" applyProtection="0">
      <alignment vertical="center"/>
    </xf>
    <xf numFmtId="0" fontId="31" fillId="7" borderId="9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0" borderId="0"/>
    <xf numFmtId="0" fontId="28" fillId="3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0" fillId="0" borderId="0">
      <protection locked="0"/>
    </xf>
    <xf numFmtId="0" fontId="28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7" fillId="0" borderId="0"/>
    <xf numFmtId="0" fontId="17" fillId="0" borderId="0"/>
  </cellStyleXfs>
  <cellXfs count="250">
    <xf numFmtId="0" fontId="0" fillId="0" borderId="0" xfId="0">
      <alignment vertical="center"/>
    </xf>
    <xf numFmtId="0" fontId="1" fillId="0" borderId="0" xfId="37" applyFont="1"/>
    <xf numFmtId="0" fontId="2" fillId="0" borderId="0" xfId="37" applyFont="1" applyAlignment="1">
      <alignment horizontal="center" vertical="center"/>
    </xf>
    <xf numFmtId="49" fontId="3" fillId="0" borderId="0" xfId="37" applyNumberFormat="1" applyFont="1" applyAlignment="1">
      <alignment horizontal="left" vertical="center"/>
    </xf>
    <xf numFmtId="49" fontId="4" fillId="0" borderId="0" xfId="37" applyNumberFormat="1" applyFont="1" applyAlignment="1">
      <alignment horizontal="left" indent="1"/>
    </xf>
    <xf numFmtId="0" fontId="4" fillId="0" borderId="0" xfId="37" applyFont="1"/>
    <xf numFmtId="0" fontId="3" fillId="0" borderId="0" xfId="37" applyFont="1" applyAlignment="1">
      <alignment horizontal="center" vertical="center"/>
    </xf>
    <xf numFmtId="0" fontId="3" fillId="0" borderId="0" xfId="37" applyFont="1"/>
    <xf numFmtId="176" fontId="1" fillId="0" borderId="0" xfId="37" applyNumberFormat="1" applyFont="1"/>
    <xf numFmtId="0" fontId="4" fillId="0" borderId="0" xfId="52" applyFont="1" applyBorder="1" applyAlignment="1">
      <alignment horizontal="left" vertical="center"/>
    </xf>
    <xf numFmtId="176" fontId="5" fillId="0" borderId="0" xfId="52" applyNumberFormat="1" applyFont="1" applyBorder="1" applyAlignment="1">
      <alignment horizontal="left" vertical="center"/>
    </xf>
    <xf numFmtId="49" fontId="6" fillId="0" borderId="0" xfId="37" applyNumberFormat="1" applyFont="1" applyAlignment="1">
      <alignment horizontal="centerContinuous" vertical="center"/>
    </xf>
    <xf numFmtId="176" fontId="7" fillId="0" borderId="0" xfId="37" applyNumberFormat="1" applyFont="1" applyAlignment="1">
      <alignment horizontal="centerContinuous" vertical="center"/>
    </xf>
    <xf numFmtId="0" fontId="2" fillId="0" borderId="0" xfId="37" applyFont="1" applyAlignment="1">
      <alignment horizontal="center"/>
    </xf>
    <xf numFmtId="176" fontId="2" fillId="0" borderId="0" xfId="37" applyNumberFormat="1" applyFont="1" applyAlignment="1">
      <alignment horizontal="center"/>
    </xf>
    <xf numFmtId="176" fontId="8" fillId="0" borderId="0" xfId="37" applyNumberFormat="1" applyFont="1" applyAlignment="1">
      <alignment horizontal="right" vertical="center"/>
    </xf>
    <xf numFmtId="0" fontId="9" fillId="0" borderId="1" xfId="37" applyFont="1" applyBorder="1" applyAlignment="1">
      <alignment horizontal="center" vertical="center"/>
    </xf>
    <xf numFmtId="176" fontId="9" fillId="0" borderId="1" xfId="37" applyNumberFormat="1" applyFont="1" applyBorder="1" applyAlignment="1">
      <alignment horizontal="center" vertical="center"/>
    </xf>
    <xf numFmtId="0" fontId="2" fillId="0" borderId="0" xfId="37" applyFont="1" applyBorder="1" applyAlignment="1">
      <alignment horizontal="center" vertical="center"/>
    </xf>
    <xf numFmtId="49" fontId="8" fillId="0" borderId="1" xfId="37" applyNumberFormat="1" applyFont="1" applyFill="1" applyBorder="1" applyAlignment="1">
      <alignment horizontal="left" vertical="center"/>
    </xf>
    <xf numFmtId="176" fontId="8" fillId="0" borderId="1" xfId="37" applyNumberFormat="1" applyFont="1" applyFill="1" applyBorder="1" applyAlignment="1">
      <alignment horizontal="left" vertical="center"/>
    </xf>
    <xf numFmtId="49" fontId="3" fillId="0" borderId="0" xfId="37" applyNumberFormat="1" applyFont="1" applyBorder="1" applyAlignment="1">
      <alignment horizontal="left" vertical="center"/>
    </xf>
    <xf numFmtId="176" fontId="8" fillId="0" borderId="1" xfId="37" applyNumberFormat="1" applyFont="1" applyFill="1" applyBorder="1" applyAlignment="1">
      <alignment horizontal="left" vertical="center" indent="1"/>
    </xf>
    <xf numFmtId="49" fontId="4" fillId="0" borderId="0" xfId="37" applyNumberFormat="1" applyFont="1" applyBorder="1" applyAlignment="1">
      <alignment horizontal="left" indent="1"/>
    </xf>
    <xf numFmtId="177" fontId="8" fillId="0" borderId="1" xfId="37" applyNumberFormat="1" applyFont="1" applyFill="1" applyBorder="1" applyAlignment="1">
      <alignment horizontal="left" vertical="center"/>
    </xf>
    <xf numFmtId="176" fontId="8" fillId="0" borderId="1" xfId="37" applyNumberFormat="1" applyFont="1" applyFill="1" applyBorder="1" applyAlignment="1">
      <alignment horizontal="right" vertical="center"/>
    </xf>
    <xf numFmtId="0" fontId="4" fillId="0" borderId="0" xfId="37" applyFont="1" applyBorder="1"/>
    <xf numFmtId="0" fontId="3" fillId="0" borderId="0" xfId="37" applyFont="1" applyBorder="1" applyAlignment="1">
      <alignment horizontal="center" vertical="center"/>
    </xf>
    <xf numFmtId="0" fontId="8" fillId="0" borderId="1" xfId="37" applyFont="1" applyBorder="1" applyAlignment="1">
      <alignment horizontal="left" vertical="center"/>
    </xf>
    <xf numFmtId="176" fontId="8" fillId="0" borderId="1" xfId="37" applyNumberFormat="1" applyFont="1" applyBorder="1" applyAlignment="1">
      <alignment horizontal="right" vertical="center"/>
    </xf>
    <xf numFmtId="0" fontId="3" fillId="0" borderId="0" xfId="37" applyFont="1" applyBorder="1"/>
    <xf numFmtId="0" fontId="10" fillId="0" borderId="0" xfId="5" applyFont="1" applyFill="1" applyAlignment="1">
      <alignment vertical="top"/>
      <protection locked="0"/>
    </xf>
    <xf numFmtId="0" fontId="4" fillId="0" borderId="0" xfId="5" applyFont="1" applyFill="1" applyAlignment="1">
      <alignment vertical="top"/>
      <protection locked="0"/>
    </xf>
    <xf numFmtId="0" fontId="4" fillId="0" borderId="0" xfId="5" applyFont="1" applyFill="1" applyAlignment="1">
      <alignment horizontal="left" vertical="top" indent="1"/>
      <protection locked="0"/>
    </xf>
    <xf numFmtId="0" fontId="4" fillId="0" borderId="0" xfId="5" applyFont="1" applyFill="1" applyAlignment="1">
      <alignment horizontal="left" vertical="top" indent="2"/>
      <protection locked="0"/>
    </xf>
    <xf numFmtId="49" fontId="4" fillId="0" borderId="0" xfId="5" applyNumberFormat="1" applyFont="1" applyFill="1" applyAlignment="1">
      <alignment horizontal="left" vertical="top"/>
      <protection locked="0"/>
    </xf>
    <xf numFmtId="179" fontId="4" fillId="0" borderId="0" xfId="5" applyNumberFormat="1" applyFont="1" applyFill="1" applyAlignment="1">
      <alignment vertical="top"/>
      <protection locked="0"/>
    </xf>
    <xf numFmtId="49" fontId="10" fillId="0" borderId="0" xfId="53" applyNumberFormat="1" applyFont="1" applyFill="1"/>
    <xf numFmtId="2" fontId="10" fillId="0" borderId="0" xfId="53" applyNumberFormat="1" applyFont="1" applyFill="1"/>
    <xf numFmtId="179" fontId="10" fillId="0" borderId="0" xfId="5" applyNumberFormat="1" applyFont="1" applyFill="1" applyAlignment="1">
      <alignment vertical="top"/>
      <protection locked="0"/>
    </xf>
    <xf numFmtId="0" fontId="6" fillId="0" borderId="0" xfId="5" applyFont="1" applyFill="1" applyAlignment="1">
      <alignment horizontal="center" vertical="top"/>
      <protection locked="0"/>
    </xf>
    <xf numFmtId="0" fontId="7" fillId="0" borderId="0" xfId="5" applyFont="1" applyFill="1" applyAlignment="1">
      <alignment horizontal="center" vertical="top"/>
      <protection locked="0"/>
    </xf>
    <xf numFmtId="179" fontId="7" fillId="0" borderId="0" xfId="5" applyNumberFormat="1" applyFont="1" applyFill="1" applyAlignment="1">
      <alignment horizontal="center" vertical="top"/>
      <protection locked="0"/>
    </xf>
    <xf numFmtId="179" fontId="4" fillId="0" borderId="0" xfId="5" applyNumberFormat="1" applyFont="1" applyFill="1" applyAlignment="1">
      <alignment horizontal="right" vertical="top"/>
      <protection locked="0"/>
    </xf>
    <xf numFmtId="49" fontId="3" fillId="0" borderId="1" xfId="5" applyNumberFormat="1" applyFont="1" applyFill="1" applyBorder="1" applyAlignment="1">
      <alignment horizontal="center" vertical="center"/>
      <protection locked="0"/>
    </xf>
    <xf numFmtId="0" fontId="3" fillId="0" borderId="1" xfId="5" applyFont="1" applyFill="1" applyBorder="1" applyAlignment="1">
      <alignment horizontal="center" vertical="center"/>
      <protection locked="0"/>
    </xf>
    <xf numFmtId="179" fontId="3" fillId="0" borderId="1" xfId="5" applyNumberFormat="1" applyFont="1" applyFill="1" applyBorder="1" applyAlignment="1">
      <alignment horizontal="center" vertical="center"/>
      <protection locked="0"/>
    </xf>
    <xf numFmtId="0" fontId="4" fillId="0" borderId="0" xfId="53" applyFont="1" applyFill="1" applyAlignment="1">
      <alignment vertical="center" wrapText="1"/>
    </xf>
    <xf numFmtId="49" fontId="3" fillId="0" borderId="1" xfId="5" applyNumberFormat="1" applyFont="1" applyFill="1" applyBorder="1" applyAlignment="1">
      <alignment horizontal="left" vertical="center"/>
      <protection locked="0"/>
    </xf>
    <xf numFmtId="0" fontId="3" fillId="0" borderId="1" xfId="5" applyFont="1" applyFill="1" applyBorder="1" applyAlignment="1">
      <alignment horizontal="left" vertical="center"/>
      <protection locked="0"/>
    </xf>
    <xf numFmtId="179" fontId="3" fillId="0" borderId="1" xfId="5" applyNumberFormat="1" applyFont="1" applyFill="1" applyBorder="1" applyAlignment="1">
      <alignment vertical="center"/>
      <protection locked="0"/>
    </xf>
    <xf numFmtId="177" fontId="4" fillId="0" borderId="0" xfId="5" applyNumberFormat="1" applyFont="1" applyFill="1" applyAlignment="1">
      <alignment vertical="top"/>
      <protection locked="0"/>
    </xf>
    <xf numFmtId="180" fontId="4" fillId="0" borderId="0" xfId="5" applyNumberFormat="1" applyFont="1" applyFill="1" applyAlignment="1">
      <alignment vertical="top"/>
      <protection locked="0"/>
    </xf>
    <xf numFmtId="49" fontId="4" fillId="0" borderId="0" xfId="53" applyNumberFormat="1" applyFont="1" applyFill="1"/>
    <xf numFmtId="49" fontId="3" fillId="0" borderId="1" xfId="5" applyNumberFormat="1" applyFont="1" applyFill="1" applyBorder="1" applyAlignment="1">
      <alignment horizontal="left" vertical="center" indent="1"/>
      <protection locked="0"/>
    </xf>
    <xf numFmtId="0" fontId="3" fillId="0" borderId="1" xfId="5" applyFont="1" applyFill="1" applyBorder="1" applyAlignment="1">
      <alignment horizontal="left" vertical="center" wrapText="1" indent="1"/>
      <protection locked="0"/>
    </xf>
    <xf numFmtId="179" fontId="3" fillId="0" borderId="1" xfId="5" applyNumberFormat="1" applyFont="1" applyFill="1" applyBorder="1" applyAlignment="1">
      <alignment horizontal="left" vertical="center" indent="1"/>
      <protection locked="0"/>
    </xf>
    <xf numFmtId="177" fontId="4" fillId="0" borderId="0" xfId="5" applyNumberFormat="1" applyFont="1" applyFill="1" applyAlignment="1">
      <alignment horizontal="left" vertical="top" indent="1"/>
      <protection locked="0"/>
    </xf>
    <xf numFmtId="49" fontId="4" fillId="0" borderId="0" xfId="53" applyNumberFormat="1" applyFont="1" applyFill="1" applyAlignment="1">
      <alignment horizontal="left" indent="1"/>
    </xf>
    <xf numFmtId="49" fontId="4" fillId="0" borderId="1" xfId="5" applyNumberFormat="1" applyFont="1" applyFill="1" applyBorder="1" applyAlignment="1">
      <alignment horizontal="left" vertical="center" indent="2"/>
      <protection locked="0"/>
    </xf>
    <xf numFmtId="0" fontId="4" fillId="0" borderId="1" xfId="5" applyFont="1" applyFill="1" applyBorder="1" applyAlignment="1">
      <alignment horizontal="left" vertical="center" indent="2"/>
      <protection locked="0"/>
    </xf>
    <xf numFmtId="179" fontId="4" fillId="0" borderId="1" xfId="5" applyNumberFormat="1" applyFont="1" applyFill="1" applyBorder="1" applyAlignment="1">
      <alignment horizontal="left" vertical="center" indent="2"/>
      <protection locked="0"/>
    </xf>
    <xf numFmtId="177" fontId="4" fillId="0" borderId="0" xfId="5" applyNumberFormat="1" applyFont="1" applyFill="1" applyAlignment="1">
      <alignment horizontal="left" vertical="top" indent="2"/>
      <protection locked="0"/>
    </xf>
    <xf numFmtId="49" fontId="4" fillId="0" borderId="0" xfId="53" applyNumberFormat="1" applyFont="1" applyFill="1" applyAlignment="1">
      <alignment horizontal="left" indent="2"/>
    </xf>
    <xf numFmtId="0" fontId="4" fillId="0" borderId="1" xfId="53" applyFont="1" applyFill="1" applyBorder="1" applyAlignment="1">
      <alignment horizontal="center" vertical="center"/>
    </xf>
    <xf numFmtId="0" fontId="11" fillId="0" borderId="1" xfId="0" applyFont="1" applyFill="1" applyBorder="1" applyAlignment="1"/>
    <xf numFmtId="179" fontId="4" fillId="0" borderId="1" xfId="5" applyNumberFormat="1" applyFont="1" applyFill="1" applyBorder="1" applyAlignment="1">
      <alignment vertical="center"/>
      <protection locked="0"/>
    </xf>
    <xf numFmtId="178" fontId="4" fillId="0" borderId="0" xfId="5" applyNumberFormat="1" applyFont="1" applyFill="1" applyAlignment="1">
      <alignment vertical="top"/>
      <protection locked="0"/>
    </xf>
    <xf numFmtId="0" fontId="12" fillId="0" borderId="1" xfId="0" applyFont="1" applyFill="1" applyBorder="1" applyAlignment="1"/>
    <xf numFmtId="49" fontId="3" fillId="0" borderId="1" xfId="5" applyNumberFormat="1" applyFont="1" applyFill="1" applyBorder="1" applyAlignment="1">
      <alignment horizontal="left" vertical="center" indent="2"/>
      <protection locked="0"/>
    </xf>
    <xf numFmtId="0" fontId="13" fillId="0" borderId="1" xfId="0" applyFont="1" applyFill="1" applyBorder="1" applyAlignment="1"/>
    <xf numFmtId="49" fontId="14" fillId="0" borderId="1" xfId="5" applyNumberFormat="1" applyFont="1" applyFill="1" applyBorder="1" applyAlignment="1">
      <alignment horizontal="left" vertical="center" indent="1"/>
      <protection locked="0"/>
    </xf>
    <xf numFmtId="49" fontId="8" fillId="0" borderId="1" xfId="5" applyNumberFormat="1" applyFont="1" applyFill="1" applyBorder="1" applyAlignment="1">
      <alignment horizontal="left" vertical="center" indent="2"/>
      <protection locked="0"/>
    </xf>
    <xf numFmtId="0" fontId="3" fillId="0" borderId="2" xfId="5" applyFont="1" applyFill="1" applyBorder="1" applyAlignment="1">
      <alignment horizontal="center" vertical="center"/>
      <protection locked="0"/>
    </xf>
    <xf numFmtId="0" fontId="3" fillId="0" borderId="3" xfId="5" applyFont="1" applyFill="1" applyBorder="1" applyAlignment="1">
      <alignment horizontal="center" vertical="center"/>
      <protection locked="0"/>
    </xf>
    <xf numFmtId="0" fontId="4" fillId="0" borderId="0" xfId="53" applyFont="1" applyFill="1" applyAlignment="1">
      <alignment horizontal="center" vertical="center" wrapText="1"/>
    </xf>
    <xf numFmtId="2" fontId="4" fillId="0" borderId="0" xfId="53" applyNumberFormat="1" applyFont="1" applyFill="1"/>
    <xf numFmtId="2" fontId="4" fillId="0" borderId="0" xfId="53" applyNumberFormat="1" applyFont="1" applyFill="1" applyAlignment="1">
      <alignment horizontal="left" indent="1"/>
    </xf>
    <xf numFmtId="179" fontId="4" fillId="0" borderId="0" xfId="5" applyNumberFormat="1" applyFont="1" applyFill="1" applyAlignment="1">
      <alignment horizontal="left" vertical="top" indent="1"/>
      <protection locked="0"/>
    </xf>
    <xf numFmtId="2" fontId="4" fillId="0" borderId="0" xfId="53" applyNumberFormat="1" applyFont="1" applyFill="1" applyAlignment="1">
      <alignment horizontal="left" indent="2"/>
    </xf>
    <xf numFmtId="179" fontId="4" fillId="0" borderId="0" xfId="5" applyNumberFormat="1" applyFont="1" applyFill="1" applyAlignment="1">
      <alignment horizontal="left" vertical="top" indent="2"/>
      <protection locked="0"/>
    </xf>
    <xf numFmtId="49" fontId="4" fillId="0" borderId="0" xfId="53" applyNumberFormat="1" applyFont="1" applyFill="1" applyAlignment="1" applyProtection="1">
      <alignment vertical="center"/>
      <protection locked="0"/>
    </xf>
    <xf numFmtId="2" fontId="4" fillId="0" borderId="0" xfId="53" applyNumberFormat="1" applyFont="1" applyFill="1" applyAlignment="1" applyProtection="1">
      <alignment vertical="center"/>
      <protection locked="0"/>
    </xf>
    <xf numFmtId="49" fontId="4" fillId="0" borderId="0" xfId="53" applyNumberFormat="1" applyFont="1" applyFill="1" applyAlignment="1" applyProtection="1">
      <alignment horizontal="left" vertical="center" indent="1"/>
      <protection locked="0"/>
    </xf>
    <xf numFmtId="2" fontId="4" fillId="0" borderId="0" xfId="53" applyNumberFormat="1" applyFont="1" applyFill="1" applyAlignment="1" applyProtection="1">
      <alignment horizontal="left" vertical="center" indent="1"/>
      <protection locked="0"/>
    </xf>
    <xf numFmtId="49" fontId="4" fillId="0" borderId="0" xfId="53" applyNumberFormat="1" applyFont="1" applyFill="1" applyAlignment="1" applyProtection="1">
      <alignment horizontal="left" vertical="center" indent="2"/>
      <protection locked="0"/>
    </xf>
    <xf numFmtId="2" fontId="4" fillId="0" borderId="0" xfId="53" applyNumberFormat="1" applyFont="1" applyFill="1" applyAlignment="1" applyProtection="1">
      <alignment horizontal="left" vertical="center" indent="2"/>
      <protection locked="0"/>
    </xf>
    <xf numFmtId="177" fontId="3" fillId="0" borderId="1" xfId="5" applyNumberFormat="1" applyFont="1" applyFill="1" applyBorder="1" applyAlignment="1">
      <alignment vertical="center"/>
      <protection locked="0"/>
    </xf>
    <xf numFmtId="177" fontId="10" fillId="0" borderId="0" xfId="5" applyNumberFormat="1" applyFont="1" applyFill="1" applyAlignment="1">
      <alignment vertical="top"/>
      <protection locked="0"/>
    </xf>
    <xf numFmtId="49" fontId="10" fillId="0" borderId="0" xfId="53" applyNumberFormat="1" applyFont="1" applyFill="1" applyAlignment="1" applyProtection="1">
      <alignment vertical="center"/>
      <protection locked="0"/>
    </xf>
    <xf numFmtId="2" fontId="10" fillId="0" borderId="0" xfId="53" applyNumberFormat="1" applyFont="1" applyFill="1" applyAlignment="1" applyProtection="1">
      <alignment vertical="center"/>
      <protection locked="0"/>
    </xf>
    <xf numFmtId="0" fontId="1" fillId="0" borderId="0" xfId="53" applyFont="1" applyFill="1" applyAlignment="1">
      <alignment vertical="center"/>
    </xf>
    <xf numFmtId="0" fontId="4" fillId="0" borderId="0" xfId="53" applyFont="1" applyFill="1" applyAlignment="1">
      <alignment vertical="center"/>
    </xf>
    <xf numFmtId="0" fontId="3" fillId="0" borderId="0" xfId="53" applyFont="1" applyFill="1" applyAlignment="1">
      <alignment vertical="center"/>
    </xf>
    <xf numFmtId="49" fontId="3" fillId="0" borderId="0" xfId="53" applyNumberFormat="1" applyFont="1" applyFill="1" applyAlignment="1">
      <alignment horizontal="left" vertical="center" indent="1"/>
    </xf>
    <xf numFmtId="0" fontId="4" fillId="0" borderId="0" xfId="53" applyFont="1" applyFill="1" applyAlignment="1">
      <alignment horizontal="left" vertical="center" indent="2"/>
    </xf>
    <xf numFmtId="179" fontId="1" fillId="0" borderId="0" xfId="53" applyNumberFormat="1" applyFont="1" applyFill="1" applyAlignment="1">
      <alignment horizontal="center" vertical="center"/>
    </xf>
    <xf numFmtId="0" fontId="6" fillId="0" borderId="0" xfId="53" applyFont="1" applyFill="1" applyAlignment="1">
      <alignment horizontal="center" vertical="center"/>
    </xf>
    <xf numFmtId="0" fontId="7" fillId="0" borderId="0" xfId="53" applyFont="1" applyFill="1" applyAlignment="1">
      <alignment horizontal="center" vertical="center"/>
    </xf>
    <xf numFmtId="179" fontId="4" fillId="0" borderId="0" xfId="53" applyNumberFormat="1" applyFont="1" applyFill="1" applyAlignment="1">
      <alignment horizontal="center" vertical="center"/>
    </xf>
    <xf numFmtId="0" fontId="3" fillId="0" borderId="1" xfId="53" applyFont="1" applyFill="1" applyBorder="1" applyAlignment="1">
      <alignment horizontal="center" vertical="center"/>
    </xf>
    <xf numFmtId="179" fontId="3" fillId="0" borderId="1" xfId="53" applyNumberFormat="1" applyFont="1" applyFill="1" applyBorder="1" applyAlignment="1">
      <alignment horizontal="center" vertical="center"/>
    </xf>
    <xf numFmtId="0" fontId="3" fillId="0" borderId="1" xfId="53" applyFont="1" applyFill="1" applyBorder="1" applyAlignment="1">
      <alignment horizontal="left" vertical="center"/>
    </xf>
    <xf numFmtId="0" fontId="3" fillId="0" borderId="1" xfId="53" applyFont="1" applyFill="1" applyBorder="1" applyAlignment="1">
      <alignment vertical="center"/>
    </xf>
    <xf numFmtId="49" fontId="3" fillId="0" borderId="1" xfId="53" applyNumberFormat="1" applyFont="1" applyFill="1" applyBorder="1" applyAlignment="1">
      <alignment horizontal="left" vertical="center" indent="1"/>
    </xf>
    <xf numFmtId="0" fontId="3" fillId="0" borderId="1" xfId="53" applyNumberFormat="1" applyFont="1" applyFill="1" applyBorder="1" applyAlignment="1">
      <alignment horizontal="center" vertical="center"/>
    </xf>
    <xf numFmtId="0" fontId="4" fillId="0" borderId="1" xfId="53" applyFont="1" applyFill="1" applyBorder="1" applyAlignment="1">
      <alignment horizontal="left" vertical="center" indent="2"/>
    </xf>
    <xf numFmtId="0" fontId="15" fillId="0" borderId="1" xfId="0" applyFont="1" applyFill="1" applyBorder="1" applyAlignment="1"/>
    <xf numFmtId="179" fontId="4" fillId="0" borderId="1" xfId="53" applyNumberFormat="1" applyFont="1" applyFill="1" applyBorder="1" applyAlignment="1">
      <alignment horizontal="center" vertical="center"/>
    </xf>
    <xf numFmtId="179" fontId="4" fillId="0" borderId="0" xfId="53" applyNumberFormat="1" applyFont="1" applyFill="1" applyAlignment="1">
      <alignment horizontal="left" vertical="center" indent="2"/>
    </xf>
    <xf numFmtId="179" fontId="4" fillId="0" borderId="0" xfId="53" applyNumberFormat="1" applyFont="1" applyFill="1" applyAlignment="1">
      <alignment vertical="center"/>
    </xf>
    <xf numFmtId="0" fontId="4" fillId="0" borderId="1" xfId="53" applyFont="1" applyFill="1" applyBorder="1" applyAlignment="1">
      <alignment vertical="center"/>
    </xf>
    <xf numFmtId="49" fontId="14" fillId="0" borderId="1" xfId="53" applyNumberFormat="1" applyFont="1" applyFill="1" applyBorder="1" applyAlignment="1">
      <alignment horizontal="left" vertical="center" indent="1"/>
    </xf>
    <xf numFmtId="0" fontId="8" fillId="0" borderId="1" xfId="53" applyFont="1" applyFill="1" applyBorder="1" applyAlignment="1">
      <alignment horizontal="left" vertical="center" indent="2"/>
    </xf>
    <xf numFmtId="0" fontId="12" fillId="0" borderId="0" xfId="0" applyFont="1" applyFill="1" applyBorder="1" applyAlignment="1"/>
    <xf numFmtId="0" fontId="15" fillId="0" borderId="0" xfId="0" applyFont="1" applyFill="1" applyBorder="1" applyAlignment="1"/>
    <xf numFmtId="49" fontId="4" fillId="0" borderId="1" xfId="53" applyNumberFormat="1" applyFont="1" applyFill="1" applyBorder="1" applyAlignment="1">
      <alignment horizontal="left" vertical="center" indent="1"/>
    </xf>
    <xf numFmtId="0" fontId="3" fillId="0" borderId="2" xfId="53" applyFont="1" applyFill="1" applyBorder="1" applyAlignment="1">
      <alignment horizontal="center" vertical="center"/>
    </xf>
    <xf numFmtId="0" fontId="3" fillId="0" borderId="3" xfId="53" applyFont="1" applyFill="1" applyBorder="1" applyAlignment="1">
      <alignment horizontal="center" vertical="center"/>
    </xf>
    <xf numFmtId="0" fontId="1" fillId="0" borderId="0" xfId="37" applyFont="1" applyAlignment="1">
      <alignment wrapText="1"/>
    </xf>
    <xf numFmtId="0" fontId="4" fillId="0" borderId="0" xfId="37" applyFont="1" applyAlignment="1">
      <alignment wrapText="1"/>
    </xf>
    <xf numFmtId="0" fontId="9" fillId="0" borderId="0" xfId="37" applyFont="1" applyAlignment="1">
      <alignment horizontal="center" vertical="center" wrapText="1"/>
    </xf>
    <xf numFmtId="0" fontId="3" fillId="0" borderId="0" xfId="37" applyFont="1" applyAlignment="1">
      <alignment horizontal="center" vertical="center" wrapText="1"/>
    </xf>
    <xf numFmtId="0" fontId="3" fillId="0" borderId="0" xfId="37" applyFont="1" applyAlignment="1">
      <alignment wrapText="1"/>
    </xf>
    <xf numFmtId="0" fontId="4" fillId="0" borderId="0" xfId="52" applyFont="1" applyBorder="1" applyAlignment="1">
      <alignment horizontal="left" vertical="center" wrapText="1"/>
    </xf>
    <xf numFmtId="0" fontId="5" fillId="0" borderId="0" xfId="52" applyFont="1" applyBorder="1" applyAlignment="1">
      <alignment horizontal="left" vertical="center" wrapText="1"/>
    </xf>
    <xf numFmtId="49" fontId="6" fillId="0" borderId="0" xfId="37" applyNumberFormat="1" applyFont="1" applyAlignment="1">
      <alignment horizontal="centerContinuous" vertical="center" wrapText="1"/>
    </xf>
    <xf numFmtId="49" fontId="7" fillId="0" borderId="0" xfId="37" applyNumberFormat="1" applyFont="1" applyAlignment="1">
      <alignment horizontal="centerContinuous" vertical="center" wrapText="1"/>
    </xf>
    <xf numFmtId="0" fontId="3" fillId="0" borderId="0" xfId="37" applyFont="1" applyAlignment="1">
      <alignment horizontal="center" wrapText="1"/>
    </xf>
    <xf numFmtId="179" fontId="16" fillId="0" borderId="0" xfId="5" applyNumberFormat="1" applyFont="1" applyFill="1" applyAlignment="1">
      <alignment horizontal="right" vertical="top"/>
      <protection locked="0"/>
    </xf>
    <xf numFmtId="0" fontId="9" fillId="0" borderId="1" xfId="37" applyFont="1" applyBorder="1" applyAlignment="1">
      <alignment horizontal="center" vertical="center" wrapText="1"/>
    </xf>
    <xf numFmtId="1" fontId="9" fillId="0" borderId="1" xfId="37" applyNumberFormat="1" applyFont="1" applyBorder="1" applyAlignment="1" applyProtection="1">
      <alignment horizontal="center" vertical="center" wrapText="1"/>
      <protection locked="0"/>
    </xf>
    <xf numFmtId="0" fontId="9" fillId="0" borderId="0" xfId="37" applyFont="1" applyBorder="1" applyAlignment="1">
      <alignment horizontal="center" vertical="center" wrapText="1"/>
    </xf>
    <xf numFmtId="177" fontId="4" fillId="0" borderId="1" xfId="37" applyNumberFormat="1" applyFont="1" applyFill="1" applyBorder="1" applyAlignment="1">
      <alignment horizontal="right" vertical="center" wrapText="1"/>
    </xf>
    <xf numFmtId="0" fontId="3" fillId="0" borderId="0" xfId="37" applyFont="1" applyBorder="1" applyAlignment="1">
      <alignment horizontal="center" vertical="center" wrapText="1"/>
    </xf>
    <xf numFmtId="0" fontId="4" fillId="0" borderId="0" xfId="37" applyFont="1" applyBorder="1" applyAlignment="1">
      <alignment wrapText="1"/>
    </xf>
    <xf numFmtId="0" fontId="3" fillId="0" borderId="1" xfId="37" applyFont="1" applyBorder="1" applyAlignment="1">
      <alignment horizontal="center" vertical="center" wrapText="1"/>
    </xf>
    <xf numFmtId="177" fontId="4" fillId="0" borderId="1" xfId="37" applyNumberFormat="1" applyFont="1" applyBorder="1" applyAlignment="1">
      <alignment horizontal="right" vertical="center" wrapText="1"/>
    </xf>
    <xf numFmtId="0" fontId="3" fillId="0" borderId="0" xfId="37" applyFont="1" applyBorder="1" applyAlignment="1">
      <alignment wrapText="1"/>
    </xf>
    <xf numFmtId="0" fontId="17" fillId="0" borderId="0" xfId="37" applyFont="1" applyAlignment="1">
      <alignment wrapText="1"/>
    </xf>
    <xf numFmtId="0" fontId="18" fillId="0" borderId="0" xfId="5" applyFont="1" applyFill="1" applyAlignment="1">
      <alignment vertical="top"/>
      <protection locked="0"/>
    </xf>
    <xf numFmtId="0" fontId="6" fillId="0" borderId="0" xfId="5" applyFont="1" applyFill="1" applyAlignment="1">
      <alignment horizontal="center" vertical="center" wrapText="1"/>
      <protection locked="0"/>
    </xf>
    <xf numFmtId="0" fontId="7" fillId="0" borderId="0" xfId="5" applyFont="1" applyFill="1" applyAlignment="1">
      <alignment horizontal="center" vertical="center"/>
      <protection locked="0"/>
    </xf>
    <xf numFmtId="49" fontId="9" fillId="0" borderId="1" xfId="5" applyNumberFormat="1" applyFont="1" applyFill="1" applyBorder="1" applyAlignment="1">
      <alignment horizontal="center" vertical="center"/>
      <protection locked="0"/>
    </xf>
    <xf numFmtId="0" fontId="3" fillId="0" borderId="0" xfId="5" applyFont="1" applyFill="1" applyAlignment="1">
      <alignment vertical="top"/>
      <protection locked="0"/>
    </xf>
    <xf numFmtId="0" fontId="18" fillId="0" borderId="0" xfId="53" applyFont="1" applyFill="1" applyAlignment="1">
      <alignment vertical="center" wrapText="1"/>
    </xf>
    <xf numFmtId="49" fontId="4" fillId="0" borderId="1" xfId="5" applyNumberFormat="1" applyFont="1" applyFill="1" applyBorder="1" applyAlignment="1">
      <alignment horizontal="center" vertical="center"/>
      <protection locked="0"/>
    </xf>
    <xf numFmtId="49" fontId="4" fillId="0" borderId="1" xfId="5" applyNumberFormat="1" applyFont="1" applyFill="1" applyBorder="1" applyAlignment="1">
      <alignment horizontal="left" vertical="center"/>
      <protection locked="0"/>
    </xf>
    <xf numFmtId="180" fontId="10" fillId="0" borderId="0" xfId="5" applyNumberFormat="1" applyFont="1" applyFill="1" applyAlignment="1">
      <alignment vertical="top"/>
      <protection locked="0"/>
    </xf>
    <xf numFmtId="49" fontId="4" fillId="0" borderId="1" xfId="5" applyNumberFormat="1" applyFont="1" applyFill="1" applyBorder="1" applyAlignment="1">
      <alignment horizontal="left" vertical="center" indent="1"/>
      <protection locked="0"/>
    </xf>
    <xf numFmtId="0" fontId="10" fillId="0" borderId="0" xfId="53" applyFont="1" applyFill="1" applyAlignment="1">
      <alignment vertical="center" wrapText="1"/>
    </xf>
    <xf numFmtId="49" fontId="19" fillId="0" borderId="0" xfId="5" applyNumberFormat="1" applyFont="1" applyFill="1" applyAlignment="1">
      <alignment horizontal="left" vertical="top"/>
      <protection locked="0"/>
    </xf>
    <xf numFmtId="179" fontId="18" fillId="0" borderId="0" xfId="5" applyNumberFormat="1" applyFont="1" applyFill="1" applyAlignment="1">
      <alignment vertical="top"/>
      <protection locked="0"/>
    </xf>
    <xf numFmtId="0" fontId="18" fillId="0" borderId="0" xfId="53" applyFont="1" applyFill="1" applyAlignment="1">
      <alignment horizontal="center" vertical="center" wrapText="1"/>
    </xf>
    <xf numFmtId="0" fontId="10" fillId="0" borderId="0" xfId="53" applyFont="1" applyFill="1" applyAlignment="1">
      <alignment horizontal="center" vertical="center" wrapText="1"/>
    </xf>
    <xf numFmtId="177" fontId="4" fillId="0" borderId="1" xfId="5" applyNumberFormat="1" applyFont="1" applyFill="1" applyBorder="1" applyAlignment="1">
      <alignment vertical="center"/>
      <protection locked="0"/>
    </xf>
    <xf numFmtId="49" fontId="10" fillId="0" borderId="0" xfId="5" applyNumberFormat="1" applyFont="1" applyFill="1" applyAlignment="1">
      <alignment horizontal="left" vertical="top" indent="1"/>
      <protection locked="0"/>
    </xf>
    <xf numFmtId="49" fontId="10" fillId="0" borderId="0" xfId="5" applyNumberFormat="1" applyFont="1" applyFill="1" applyAlignment="1">
      <alignment horizontal="left" vertical="top" indent="2"/>
      <protection locked="0"/>
    </xf>
    <xf numFmtId="49" fontId="14" fillId="0" borderId="1" xfId="5" applyNumberFormat="1" applyFont="1" applyFill="1" applyBorder="1" applyAlignment="1">
      <alignment horizontal="left" vertical="center" wrapText="1" indent="1"/>
      <protection locked="0"/>
    </xf>
    <xf numFmtId="49" fontId="4" fillId="0" borderId="0" xfId="5" applyNumberFormat="1" applyFont="1" applyFill="1" applyAlignment="1">
      <alignment horizontal="left" vertical="top" indent="1"/>
      <protection locked="0"/>
    </xf>
    <xf numFmtId="49" fontId="10" fillId="0" borderId="0" xfId="53" applyNumberFormat="1" applyFont="1" applyFill="1" applyAlignment="1">
      <alignment horizontal="left" indent="1"/>
    </xf>
    <xf numFmtId="49" fontId="4" fillId="0" borderId="0" xfId="5" applyNumberFormat="1" applyFont="1" applyFill="1" applyAlignment="1">
      <alignment horizontal="left" vertical="top" indent="2"/>
      <protection locked="0"/>
    </xf>
    <xf numFmtId="49" fontId="10" fillId="0" borderId="0" xfId="53" applyNumberFormat="1" applyFont="1" applyFill="1" applyAlignment="1">
      <alignment horizontal="left" indent="2"/>
    </xf>
    <xf numFmtId="178" fontId="10" fillId="0" borderId="0" xfId="5" applyNumberFormat="1" applyFont="1" applyFill="1" applyAlignment="1">
      <alignment vertical="top"/>
      <protection locked="0"/>
    </xf>
    <xf numFmtId="179" fontId="19" fillId="0" borderId="0" xfId="5" applyNumberFormat="1" applyFont="1" applyFill="1" applyAlignment="1">
      <alignment vertical="top"/>
      <protection locked="0"/>
    </xf>
    <xf numFmtId="49" fontId="10" fillId="0" borderId="0" xfId="53" applyNumberFormat="1" applyFont="1" applyFill="1" applyAlignment="1" applyProtection="1">
      <alignment horizontal="left" vertical="center" indent="1"/>
      <protection locked="0"/>
    </xf>
    <xf numFmtId="49" fontId="10" fillId="0" borderId="0" xfId="53" applyNumberFormat="1" applyFont="1" applyFill="1" applyAlignment="1" applyProtection="1">
      <alignment horizontal="left" vertical="center" indent="2"/>
      <protection locked="0"/>
    </xf>
    <xf numFmtId="179" fontId="4" fillId="0" borderId="0" xfId="5" applyNumberFormat="1" applyFont="1" applyFill="1" applyAlignment="1">
      <alignment horizontal="right" vertical="center"/>
      <protection locked="0"/>
    </xf>
    <xf numFmtId="49" fontId="14" fillId="0" borderId="1" xfId="5" applyNumberFormat="1" applyFont="1" applyFill="1" applyBorder="1" applyAlignment="1">
      <alignment horizontal="left" vertical="center"/>
      <protection locked="0"/>
    </xf>
    <xf numFmtId="49" fontId="4" fillId="0" borderId="0" xfId="53" applyNumberFormat="1" applyFont="1" applyFill="1" applyAlignment="1">
      <alignment horizontal="left"/>
    </xf>
    <xf numFmtId="49" fontId="8" fillId="0" borderId="1" xfId="5" applyNumberFormat="1" applyFont="1" applyFill="1" applyBorder="1" applyAlignment="1">
      <alignment horizontal="left" vertical="center" indent="1"/>
      <protection locked="0"/>
    </xf>
    <xf numFmtId="0" fontId="14" fillId="0" borderId="2" xfId="5" applyFont="1" applyFill="1" applyBorder="1" applyAlignment="1">
      <alignment horizontal="center" vertical="center"/>
      <protection locked="0"/>
    </xf>
    <xf numFmtId="49" fontId="4" fillId="0" borderId="0" xfId="53" applyNumberFormat="1" applyFont="1" applyFill="1" applyAlignment="1" applyProtection="1">
      <alignment horizontal="left" vertical="center"/>
      <protection locked="0"/>
    </xf>
    <xf numFmtId="0" fontId="9" fillId="0" borderId="0" xfId="53" applyFont="1" applyFill="1" applyAlignment="1">
      <alignment vertical="center"/>
    </xf>
    <xf numFmtId="49" fontId="4" fillId="0" borderId="0" xfId="53" applyNumberFormat="1" applyFont="1" applyFill="1" applyAlignment="1">
      <alignment horizontal="left" vertical="center" indent="1"/>
    </xf>
    <xf numFmtId="179" fontId="1" fillId="0" borderId="0" xfId="53" applyNumberFormat="1" applyFont="1" applyFill="1" applyAlignment="1">
      <alignment vertical="center"/>
    </xf>
    <xf numFmtId="179" fontId="4" fillId="0" borderId="0" xfId="53" applyNumberFormat="1" applyFont="1" applyFill="1" applyAlignment="1">
      <alignment horizontal="right" vertical="center"/>
    </xf>
    <xf numFmtId="0" fontId="9" fillId="0" borderId="1" xfId="53" applyFont="1" applyFill="1" applyBorder="1" applyAlignment="1">
      <alignment horizontal="center" vertical="center"/>
    </xf>
    <xf numFmtId="179" fontId="9" fillId="0" borderId="1" xfId="53" applyNumberFormat="1" applyFont="1" applyFill="1" applyBorder="1" applyAlignment="1">
      <alignment horizontal="center" vertical="center"/>
    </xf>
    <xf numFmtId="49" fontId="8" fillId="0" borderId="1" xfId="53" applyNumberFormat="1" applyFont="1" applyFill="1" applyBorder="1" applyAlignment="1">
      <alignment horizontal="left" vertical="center"/>
    </xf>
    <xf numFmtId="49" fontId="8" fillId="0" borderId="1" xfId="53" applyNumberFormat="1" applyFont="1" applyFill="1" applyBorder="1" applyAlignment="1">
      <alignment horizontal="left" vertical="center" indent="1"/>
    </xf>
    <xf numFmtId="179" fontId="3" fillId="0" borderId="1" xfId="53" applyNumberFormat="1" applyFont="1" applyFill="1" applyBorder="1" applyAlignment="1">
      <alignment horizontal="right" vertical="center"/>
    </xf>
    <xf numFmtId="179" fontId="17" fillId="0" borderId="0" xfId="53" applyNumberFormat="1" applyFont="1" applyFill="1" applyAlignment="1">
      <alignment vertical="center"/>
    </xf>
    <xf numFmtId="0" fontId="20" fillId="0" borderId="0" xfId="49" applyAlignment="1">
      <alignment vertical="top"/>
      <protection locked="0"/>
    </xf>
    <xf numFmtId="0" fontId="20" fillId="0" borderId="0" xfId="49" applyFont="1" applyAlignment="1">
      <alignment vertical="top"/>
      <protection locked="0"/>
    </xf>
    <xf numFmtId="177" fontId="19" fillId="0" borderId="1" xfId="37" applyNumberFormat="1" applyFont="1" applyFill="1" applyBorder="1" applyAlignment="1">
      <alignment horizontal="right" vertical="center" wrapText="1"/>
    </xf>
    <xf numFmtId="49" fontId="8" fillId="0" borderId="1" xfId="5" applyNumberFormat="1" applyFont="1" applyFill="1" applyBorder="1" applyAlignment="1">
      <alignment horizontal="center" vertical="center"/>
      <protection locked="0"/>
    </xf>
    <xf numFmtId="0" fontId="21" fillId="0" borderId="0" xfId="5" applyFont="1" applyFill="1" applyAlignment="1">
      <alignment vertical="top"/>
      <protection locked="0"/>
    </xf>
    <xf numFmtId="0" fontId="9" fillId="0" borderId="1" xfId="5" applyFont="1" applyFill="1" applyBorder="1" applyAlignment="1">
      <alignment horizontal="center" vertical="center"/>
      <protection locked="0"/>
    </xf>
    <xf numFmtId="179" fontId="9" fillId="0" borderId="1" xfId="5" applyNumberFormat="1" applyFont="1" applyFill="1" applyBorder="1" applyAlignment="1">
      <alignment horizontal="center" vertical="center"/>
      <protection locked="0"/>
    </xf>
    <xf numFmtId="0" fontId="21" fillId="0" borderId="0" xfId="53" applyFont="1" applyFill="1" applyAlignment="1">
      <alignment vertical="center" wrapText="1"/>
    </xf>
    <xf numFmtId="49" fontId="8" fillId="0" borderId="1" xfId="5" applyNumberFormat="1" applyFont="1" applyFill="1" applyBorder="1" applyAlignment="1">
      <alignment horizontal="left" vertical="center" wrapText="1" indent="1"/>
      <protection locked="0"/>
    </xf>
    <xf numFmtId="49" fontId="4" fillId="0" borderId="1" xfId="5" applyNumberFormat="1" applyFont="1" applyFill="1" applyBorder="1" applyAlignment="1">
      <alignment horizontal="left" vertical="center" wrapText="1" indent="1"/>
      <protection locked="0"/>
    </xf>
    <xf numFmtId="0" fontId="22" fillId="0" borderId="1" xfId="0" applyFont="1" applyFill="1" applyBorder="1" applyAlignment="1"/>
    <xf numFmtId="179" fontId="21" fillId="0" borderId="0" xfId="5" applyNumberFormat="1" applyFont="1" applyFill="1" applyAlignment="1">
      <alignment vertical="top"/>
      <protection locked="0"/>
    </xf>
    <xf numFmtId="0" fontId="21" fillId="0" borderId="0" xfId="53" applyFont="1" applyFill="1" applyAlignment="1">
      <alignment horizontal="center" vertical="center" wrapText="1"/>
    </xf>
    <xf numFmtId="0" fontId="22" fillId="0" borderId="0" xfId="0" applyFont="1" applyFill="1" applyBorder="1" applyAlignment="1"/>
    <xf numFmtId="0" fontId="4" fillId="0" borderId="1" xfId="53" applyFont="1" applyFill="1" applyBorder="1" applyAlignment="1">
      <alignment horizontal="left" vertical="center"/>
    </xf>
    <xf numFmtId="179" fontId="4" fillId="0" borderId="1" xfId="53" applyNumberFormat="1" applyFont="1" applyFill="1" applyBorder="1" applyAlignment="1">
      <alignment vertical="center"/>
    </xf>
    <xf numFmtId="0" fontId="1" fillId="0" borderId="0" xfId="37" applyFont="1" applyAlignment="1">
      <alignment horizontal="center" vertical="center" wrapText="1"/>
    </xf>
    <xf numFmtId="49" fontId="6" fillId="0" borderId="0" xfId="37" applyNumberFormat="1" applyFont="1" applyAlignment="1">
      <alignment horizontal="center" vertical="center" wrapText="1"/>
    </xf>
    <xf numFmtId="0" fontId="20" fillId="0" borderId="0" xfId="49" applyFont="1" applyAlignment="1">
      <alignment vertical="top" wrapText="1"/>
      <protection locked="0"/>
    </xf>
    <xf numFmtId="181" fontId="20" fillId="0" borderId="0" xfId="49" applyNumberFormat="1" applyFont="1" applyAlignment="1">
      <alignment horizontal="center" vertical="center"/>
      <protection locked="0"/>
    </xf>
    <xf numFmtId="0" fontId="20" fillId="0" borderId="1" xfId="49" applyFont="1" applyBorder="1" applyAlignment="1">
      <alignment vertical="top" wrapText="1"/>
      <protection locked="0"/>
    </xf>
    <xf numFmtId="0" fontId="20" fillId="0" borderId="1" xfId="49" applyFont="1" applyBorder="1" applyAlignment="1">
      <alignment vertical="top"/>
      <protection locked="0"/>
    </xf>
    <xf numFmtId="3" fontId="20" fillId="0" borderId="1" xfId="49" applyNumberFormat="1" applyFont="1" applyBorder="1" applyAlignment="1">
      <alignment horizontal="center" vertical="center"/>
      <protection locked="0"/>
    </xf>
    <xf numFmtId="182" fontId="20" fillId="0" borderId="1" xfId="49" applyNumberFormat="1" applyFont="1" applyBorder="1" applyAlignment="1">
      <alignment horizontal="center" vertical="center"/>
      <protection locked="0"/>
    </xf>
    <xf numFmtId="4" fontId="20" fillId="0" borderId="1" xfId="49" applyNumberFormat="1" applyFont="1" applyBorder="1" applyAlignment="1">
      <alignment horizontal="center" vertical="center"/>
      <protection locked="0"/>
    </xf>
    <xf numFmtId="181" fontId="20" fillId="0" borderId="1" xfId="49" applyNumberFormat="1" applyFont="1" applyBorder="1" applyAlignment="1">
      <alignment horizontal="center" vertical="center"/>
      <protection locked="0"/>
    </xf>
    <xf numFmtId="1" fontId="20" fillId="0" borderId="1" xfId="49" applyNumberFormat="1" applyFont="1" applyBorder="1" applyAlignment="1">
      <alignment horizontal="center" vertical="center"/>
      <protection locked="0"/>
    </xf>
    <xf numFmtId="3" fontId="20" fillId="0" borderId="1" xfId="49" applyNumberFormat="1" applyFont="1" applyFill="1" applyBorder="1" applyAlignment="1">
      <alignment horizontal="center" vertical="center"/>
      <protection locked="0"/>
    </xf>
    <xf numFmtId="176" fontId="20" fillId="0" borderId="1" xfId="49" applyNumberFormat="1" applyFont="1" applyBorder="1" applyAlignment="1">
      <alignment horizontal="center" vertical="center"/>
      <protection locked="0"/>
    </xf>
    <xf numFmtId="0" fontId="20" fillId="2" borderId="1" xfId="49" applyFont="1" applyFill="1" applyBorder="1" applyAlignment="1">
      <alignment vertical="top" wrapText="1"/>
      <protection locked="0"/>
    </xf>
    <xf numFmtId="0" fontId="20" fillId="2" borderId="1" xfId="49" applyFont="1" applyFill="1" applyBorder="1" applyAlignment="1">
      <alignment vertical="top"/>
      <protection locked="0"/>
    </xf>
    <xf numFmtId="3" fontId="20" fillId="2" borderId="1" xfId="49" applyNumberFormat="1" applyFont="1" applyFill="1" applyBorder="1" applyAlignment="1">
      <alignment horizontal="center" vertical="center"/>
      <protection locked="0"/>
    </xf>
    <xf numFmtId="0" fontId="17" fillId="0" borderId="1" xfId="37" applyFont="1" applyBorder="1" applyAlignment="1">
      <alignment wrapText="1"/>
    </xf>
    <xf numFmtId="0" fontId="1" fillId="0" borderId="1" xfId="37" applyFont="1" applyBorder="1" applyAlignment="1">
      <alignment wrapText="1"/>
    </xf>
    <xf numFmtId="3" fontId="1" fillId="0" borderId="1" xfId="37" applyNumberFormat="1" applyFont="1" applyBorder="1" applyAlignment="1">
      <alignment horizontal="center" vertical="center" wrapText="1"/>
    </xf>
    <xf numFmtId="49" fontId="3" fillId="0" borderId="0" xfId="53" applyNumberFormat="1" applyFont="1" applyFill="1" applyAlignment="1">
      <alignment horizontal="left" vertical="center"/>
    </xf>
    <xf numFmtId="49" fontId="3" fillId="0" borderId="1" xfId="53" applyNumberFormat="1" applyFont="1" applyFill="1" applyBorder="1" applyAlignment="1">
      <alignment horizontal="left" vertical="center"/>
    </xf>
    <xf numFmtId="0" fontId="3" fillId="0" borderId="1" xfId="53" applyNumberFormat="1" applyFont="1" applyFill="1" applyBorder="1" applyAlignment="1">
      <alignment horizontal="left" vertical="center"/>
    </xf>
    <xf numFmtId="0" fontId="4" fillId="0" borderId="1" xfId="53" applyNumberFormat="1" applyFont="1" applyFill="1" applyBorder="1" applyAlignment="1">
      <alignment horizontal="left" vertical="center" indent="1"/>
    </xf>
    <xf numFmtId="49" fontId="19" fillId="0" borderId="1" xfId="53" applyNumberFormat="1" applyFont="1" applyFill="1" applyBorder="1" applyAlignment="1">
      <alignment horizontal="left" vertical="center" indent="1"/>
    </xf>
    <xf numFmtId="49" fontId="14" fillId="0" borderId="1" xfId="53" applyNumberFormat="1" applyFont="1" applyFill="1" applyBorder="1" applyAlignment="1">
      <alignment horizontal="left" vertical="center"/>
    </xf>
    <xf numFmtId="179" fontId="3" fillId="0" borderId="1" xfId="53" applyNumberFormat="1" applyFont="1" applyFill="1" applyBorder="1" applyAlignment="1">
      <alignment vertical="center"/>
    </xf>
    <xf numFmtId="0" fontId="23" fillId="0" borderId="4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right"/>
    </xf>
    <xf numFmtId="0" fontId="24" fillId="0" borderId="7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left"/>
    </xf>
    <xf numFmtId="0" fontId="25" fillId="0" borderId="8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right"/>
    </xf>
    <xf numFmtId="0" fontId="25" fillId="0" borderId="7" xfId="0" applyFont="1" applyFill="1" applyBorder="1" applyAlignment="1">
      <alignment horizontal="left"/>
    </xf>
    <xf numFmtId="0" fontId="25" fillId="0" borderId="8" xfId="0" applyFont="1" applyFill="1" applyBorder="1" applyAlignment="1">
      <alignment horizontal="left" wrapText="1"/>
    </xf>
    <xf numFmtId="0" fontId="24" fillId="0" borderId="8" xfId="0" applyFont="1" applyFill="1" applyBorder="1" applyAlignment="1">
      <alignment horizontal="left" wrapText="1"/>
    </xf>
    <xf numFmtId="0" fontId="24" fillId="0" borderId="8" xfId="0" applyFont="1" applyFill="1" applyBorder="1" applyAlignment="1">
      <alignment horizontal="right"/>
    </xf>
    <xf numFmtId="0" fontId="24" fillId="0" borderId="1" xfId="0" applyFont="1" applyFill="1" applyBorder="1" applyAlignment="1"/>
    <xf numFmtId="49" fontId="4" fillId="0" borderId="3" xfId="5" applyNumberFormat="1" applyFont="1" applyFill="1" applyBorder="1" applyAlignment="1">
      <alignment horizontal="left" vertical="center" indent="2"/>
      <protection locked="0"/>
    </xf>
    <xf numFmtId="0" fontId="24" fillId="0" borderId="1" xfId="0" applyFont="1" applyFill="1" applyBorder="1" applyAlignment="1">
      <alignment horizontal="left"/>
    </xf>
    <xf numFmtId="0" fontId="5" fillId="0" borderId="0" xfId="52" applyFont="1" applyBorder="1" applyAlignment="1">
      <alignment horizontal="left" vertical="center"/>
    </xf>
    <xf numFmtId="49" fontId="6" fillId="0" borderId="0" xfId="37" applyNumberFormat="1" applyFont="1" applyAlignment="1">
      <alignment horizontal="center" vertical="center"/>
    </xf>
    <xf numFmtId="183" fontId="1" fillId="0" borderId="0" xfId="37" applyNumberFormat="1" applyFont="1" applyAlignment="1">
      <alignment horizontal="right" vertical="center"/>
    </xf>
    <xf numFmtId="1" fontId="3" fillId="0" borderId="1" xfId="37" applyNumberFormat="1" applyFont="1" applyBorder="1" applyAlignment="1" applyProtection="1">
      <alignment horizontal="center" vertical="center" wrapText="1"/>
      <protection locked="0"/>
    </xf>
    <xf numFmtId="0" fontId="24" fillId="0" borderId="7" xfId="0" applyFont="1" applyFill="1" applyBorder="1" applyAlignment="1">
      <alignment horizontal="left" indent="2"/>
    </xf>
    <xf numFmtId="0" fontId="24" fillId="0" borderId="7" xfId="0" applyFont="1" applyFill="1" applyBorder="1" applyAlignment="1">
      <alignment horizontal="left" vertical="center" wrapText="1"/>
    </xf>
    <xf numFmtId="0" fontId="0" fillId="0" borderId="0" xfId="0" applyFill="1" applyAlignment="1"/>
    <xf numFmtId="0" fontId="26" fillId="0" borderId="0" xfId="0" applyFont="1" applyFill="1" applyAlignment="1">
      <alignment horizontal="center"/>
    </xf>
    <xf numFmtId="0" fontId="27" fillId="0" borderId="0" xfId="0" applyFont="1" applyFill="1" applyAlignment="1">
      <alignment horizontal="justify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功能分类1212zhangl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常规_2013.1.人代会报告附表" xfId="37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_人代会报告附表（定）曹铂0103" xfId="52"/>
    <cellStyle name="常规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1"/>
  <sheetViews>
    <sheetView tabSelected="1" workbookViewId="0">
      <selection activeCell="E8" sqref="E8"/>
    </sheetView>
  </sheetViews>
  <sheetFormatPr defaultColWidth="9" defaultRowHeight="13.5"/>
  <cols>
    <col min="1" max="1" width="86.75" style="247" customWidth="1"/>
    <col min="2" max="16384" width="9" style="247"/>
  </cols>
  <sheetData>
    <row r="1" s="247" customFormat="1" ht="27.75" spans="1:1">
      <c r="A1" s="248" t="s">
        <v>0</v>
      </c>
    </row>
    <row r="2" s="247" customFormat="1" ht="36.75" customHeight="1" spans="1:1">
      <c r="A2" s="249" t="s">
        <v>1</v>
      </c>
    </row>
    <row r="3" s="247" customFormat="1" ht="36.75" customHeight="1" spans="1:1">
      <c r="A3" s="249" t="s">
        <v>2</v>
      </c>
    </row>
    <row r="4" s="247" customFormat="1" ht="36.75" customHeight="1" spans="1:1">
      <c r="A4" s="249" t="s">
        <v>3</v>
      </c>
    </row>
    <row r="5" s="247" customFormat="1" ht="33" customHeight="1" spans="1:1">
      <c r="A5" s="249" t="s">
        <v>4</v>
      </c>
    </row>
    <row r="6" s="247" customFormat="1" ht="43.5" customHeight="1" spans="1:1">
      <c r="A6" s="249" t="s">
        <v>5</v>
      </c>
    </row>
    <row r="7" s="247" customFormat="1" ht="28.5" customHeight="1" spans="1:1">
      <c r="A7" s="249" t="s">
        <v>6</v>
      </c>
    </row>
    <row r="8" s="247" customFormat="1" ht="36.75" customHeight="1" spans="1:1">
      <c r="A8" s="249" t="s">
        <v>7</v>
      </c>
    </row>
    <row r="9" s="247" customFormat="1" ht="36.75" customHeight="1" spans="1:1">
      <c r="A9" s="249" t="s">
        <v>8</v>
      </c>
    </row>
    <row r="10" s="247" customFormat="1" ht="36.75" customHeight="1" spans="1:1">
      <c r="A10" s="249" t="s">
        <v>9</v>
      </c>
    </row>
    <row r="11" s="247" customFormat="1" ht="36.75" customHeight="1" spans="1:1">
      <c r="A11" s="249" t="s">
        <v>10</v>
      </c>
    </row>
    <row r="12" s="247" customFormat="1" ht="36.75" customHeight="1" spans="1:1">
      <c r="A12" s="249" t="s">
        <v>11</v>
      </c>
    </row>
    <row r="13" s="247" customFormat="1" ht="36.75" customHeight="1" spans="1:1">
      <c r="A13" s="249" t="s">
        <v>12</v>
      </c>
    </row>
    <row r="14" s="247" customFormat="1" ht="36.75" customHeight="1" spans="1:1">
      <c r="A14" s="249" t="s">
        <v>13</v>
      </c>
    </row>
    <row r="15" s="247" customFormat="1" ht="36.75" customHeight="1" spans="1:1">
      <c r="A15" s="249" t="s">
        <v>14</v>
      </c>
    </row>
    <row r="16" s="247" customFormat="1" ht="36.75" customHeight="1" spans="1:1">
      <c r="A16" s="249" t="s">
        <v>15</v>
      </c>
    </row>
    <row r="17" s="247" customFormat="1" ht="36.75" customHeight="1" spans="1:1">
      <c r="A17" s="249" t="s">
        <v>16</v>
      </c>
    </row>
    <row r="18" s="247" customFormat="1" ht="29.25" customHeight="1" spans="1:1">
      <c r="A18" s="249" t="s">
        <v>17</v>
      </c>
    </row>
    <row r="19" s="247" customFormat="1" ht="29.25" customHeight="1" spans="1:1">
      <c r="A19" s="249" t="s">
        <v>18</v>
      </c>
    </row>
    <row r="20" s="247" customFormat="1" ht="26.25" customHeight="1" spans="1:1">
      <c r="A20" s="249" t="s">
        <v>19</v>
      </c>
    </row>
    <row r="21" s="247" customFormat="1" ht="30" customHeight="1" spans="1:1">
      <c r="A21" s="249" t="s">
        <v>20</v>
      </c>
    </row>
  </sheetData>
  <pageMargins left="0.75" right="0.75" top="1" bottom="1" header="0.511805555555556" footer="0.511805555555556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0"/>
  <sheetViews>
    <sheetView workbookViewId="0">
      <selection activeCell="AB11" sqref="AB11"/>
    </sheetView>
  </sheetViews>
  <sheetFormatPr defaultColWidth="7" defaultRowHeight="15"/>
  <cols>
    <col min="1" max="1" width="14.375" style="35" customWidth="1"/>
    <col min="2" max="2" width="46.625" style="32" customWidth="1"/>
    <col min="3" max="3" width="13" style="36" customWidth="1"/>
    <col min="4" max="4" width="10.375" style="32" hidden="1" customWidth="1"/>
    <col min="5" max="5" width="9.625" style="31" hidden="1" customWidth="1"/>
    <col min="6" max="6" width="8.125" style="31" hidden="1" customWidth="1"/>
    <col min="7" max="7" width="9.625" style="37" hidden="1" customWidth="1"/>
    <col min="8" max="8" width="17.5" style="37" hidden="1" customWidth="1"/>
    <col min="9" max="9" width="12.5" style="38" hidden="1" customWidth="1"/>
    <col min="10" max="10" width="7" style="39" hidden="1" customWidth="1"/>
    <col min="11" max="12" width="7" style="31" hidden="1" customWidth="1"/>
    <col min="13" max="13" width="13.875" style="31" hidden="1" customWidth="1"/>
    <col min="14" max="14" width="7.875" style="31" hidden="1" customWidth="1"/>
    <col min="15" max="15" width="9.5" style="31" hidden="1" customWidth="1"/>
    <col min="16" max="16" width="6.875" style="31" hidden="1" customWidth="1"/>
    <col min="17" max="17" width="9" style="31" hidden="1" customWidth="1"/>
    <col min="18" max="18" width="5.875" style="31" hidden="1" customWidth="1"/>
    <col min="19" max="19" width="5.25" style="31" hidden="1" customWidth="1"/>
    <col min="20" max="20" width="6.5" style="31" hidden="1" customWidth="1"/>
    <col min="21" max="22" width="7" style="31" hidden="1" customWidth="1"/>
    <col min="23" max="23" width="10.625" style="31" hidden="1" customWidth="1"/>
    <col min="24" max="24" width="10.5" style="31" hidden="1" customWidth="1"/>
    <col min="25" max="25" width="7" style="31" hidden="1" customWidth="1"/>
    <col min="26" max="16384" width="7" style="31"/>
  </cols>
  <sheetData>
    <row r="1" s="31" customFormat="1" ht="20.25" customHeight="1" spans="1:10">
      <c r="A1" s="9"/>
      <c r="B1" s="32"/>
      <c r="C1" s="36"/>
      <c r="D1" s="32"/>
      <c r="E1" s="31"/>
      <c r="F1" s="31"/>
      <c r="G1" s="37"/>
      <c r="H1" s="37"/>
      <c r="I1" s="38"/>
      <c r="J1" s="39"/>
    </row>
    <row r="2" s="31" customFormat="1" ht="22.5" spans="1:10">
      <c r="A2" s="40" t="s">
        <v>543</v>
      </c>
      <c r="B2" s="41"/>
      <c r="C2" s="42"/>
      <c r="D2" s="32"/>
      <c r="E2" s="31"/>
      <c r="F2" s="31"/>
      <c r="G2" s="31"/>
      <c r="H2" s="31"/>
      <c r="I2" s="31"/>
      <c r="J2" s="39"/>
    </row>
    <row r="3" s="32" customFormat="1" spans="1:13">
      <c r="A3" s="35"/>
      <c r="C3" s="43" t="s">
        <v>48</v>
      </c>
      <c r="E3" s="32">
        <v>12.11</v>
      </c>
      <c r="G3" s="32">
        <v>12.22</v>
      </c>
      <c r="J3" s="36"/>
      <c r="M3" s="32">
        <v>1.2</v>
      </c>
    </row>
    <row r="4" s="187" customFormat="1" ht="43.5" customHeight="1" spans="1:15">
      <c r="A4" s="143" t="s">
        <v>108</v>
      </c>
      <c r="B4" s="188" t="s">
        <v>109</v>
      </c>
      <c r="C4" s="189" t="s">
        <v>544</v>
      </c>
      <c r="G4" s="190" t="s">
        <v>108</v>
      </c>
      <c r="H4" s="190" t="s">
        <v>545</v>
      </c>
      <c r="I4" s="190" t="s">
        <v>98</v>
      </c>
      <c r="J4" s="194"/>
      <c r="M4" s="190" t="s">
        <v>108</v>
      </c>
      <c r="N4" s="195" t="s">
        <v>545</v>
      </c>
      <c r="O4" s="190" t="s">
        <v>98</v>
      </c>
    </row>
    <row r="5" s="35" customFormat="1" ht="43.5" customHeight="1" spans="1:25">
      <c r="A5" s="48" t="s">
        <v>546</v>
      </c>
      <c r="B5" s="168" t="s">
        <v>547</v>
      </c>
      <c r="C5" s="147"/>
      <c r="D5" s="35">
        <v>105429</v>
      </c>
      <c r="E5" s="35">
        <v>595734.14</v>
      </c>
      <c r="F5" s="35">
        <f>104401+13602</f>
        <v>118003</v>
      </c>
      <c r="G5" s="169" t="s">
        <v>54</v>
      </c>
      <c r="H5" s="169" t="s">
        <v>55</v>
      </c>
      <c r="I5" s="169">
        <v>596221.15</v>
      </c>
      <c r="J5" s="35">
        <f t="shared" ref="J5:J12" si="0">G5-A5</f>
        <v>-7</v>
      </c>
      <c r="K5" s="35">
        <f t="shared" ref="K5:K12" si="1">I5-C5</f>
        <v>596221.15</v>
      </c>
      <c r="L5" s="35">
        <v>75943</v>
      </c>
      <c r="M5" s="169" t="s">
        <v>54</v>
      </c>
      <c r="N5" s="169" t="s">
        <v>55</v>
      </c>
      <c r="O5" s="169">
        <v>643048.95</v>
      </c>
      <c r="P5" s="35">
        <f t="shared" ref="P5:P12" si="2">M5-A5</f>
        <v>-7</v>
      </c>
      <c r="Q5" s="35">
        <f t="shared" ref="Q5:Q12" si="3">O5-C5</f>
        <v>643048.95</v>
      </c>
      <c r="S5" s="35">
        <v>717759</v>
      </c>
      <c r="U5" s="172" t="s">
        <v>54</v>
      </c>
      <c r="V5" s="172" t="s">
        <v>55</v>
      </c>
      <c r="W5" s="172">
        <v>659380.53</v>
      </c>
      <c r="X5" s="35">
        <f t="shared" ref="X5:X12" si="4">C5-W5</f>
        <v>-659380.53</v>
      </c>
      <c r="Y5" s="35">
        <f t="shared" ref="Y5:Y12" si="5">U5-A5</f>
        <v>-7</v>
      </c>
    </row>
    <row r="6" s="159" customFormat="1" ht="43.5" customHeight="1" spans="1:25">
      <c r="A6" s="149" t="s">
        <v>548</v>
      </c>
      <c r="B6" s="191" t="s">
        <v>549</v>
      </c>
      <c r="C6" s="149"/>
      <c r="E6" s="159">
        <v>7616.62</v>
      </c>
      <c r="G6" s="58" t="s">
        <v>58</v>
      </c>
      <c r="H6" s="58" t="s">
        <v>59</v>
      </c>
      <c r="I6" s="58">
        <v>7616.62</v>
      </c>
      <c r="J6" s="159">
        <f t="shared" si="0"/>
        <v>-722</v>
      </c>
      <c r="K6" s="159">
        <f t="shared" si="1"/>
        <v>7616.62</v>
      </c>
      <c r="M6" s="58" t="s">
        <v>58</v>
      </c>
      <c r="N6" s="58" t="s">
        <v>59</v>
      </c>
      <c r="O6" s="58">
        <v>7749.58</v>
      </c>
      <c r="P6" s="159">
        <f t="shared" si="2"/>
        <v>-722</v>
      </c>
      <c r="Q6" s="159">
        <f t="shared" si="3"/>
        <v>7749.58</v>
      </c>
      <c r="U6" s="83" t="s">
        <v>58</v>
      </c>
      <c r="V6" s="83" t="s">
        <v>59</v>
      </c>
      <c r="W6" s="83">
        <v>8475.47</v>
      </c>
      <c r="X6" s="159">
        <f t="shared" si="4"/>
        <v>-8475.47</v>
      </c>
      <c r="Y6" s="159">
        <f t="shared" si="5"/>
        <v>-722</v>
      </c>
    </row>
    <row r="7" s="161" customFormat="1" ht="43.5" customHeight="1" spans="1:25">
      <c r="A7" s="59" t="s">
        <v>550</v>
      </c>
      <c r="B7" s="72" t="s">
        <v>551</v>
      </c>
      <c r="C7" s="59"/>
      <c r="E7" s="161">
        <v>3922.87</v>
      </c>
      <c r="G7" s="63" t="s">
        <v>62</v>
      </c>
      <c r="H7" s="63" t="s">
        <v>63</v>
      </c>
      <c r="I7" s="63">
        <v>3922.87</v>
      </c>
      <c r="J7" s="161">
        <f t="shared" si="0"/>
        <v>-72201</v>
      </c>
      <c r="K7" s="161">
        <f t="shared" si="1"/>
        <v>3922.87</v>
      </c>
      <c r="L7" s="161">
        <v>750</v>
      </c>
      <c r="M7" s="63" t="s">
        <v>62</v>
      </c>
      <c r="N7" s="63" t="s">
        <v>63</v>
      </c>
      <c r="O7" s="63">
        <v>4041.81</v>
      </c>
      <c r="P7" s="161">
        <f t="shared" si="2"/>
        <v>-72201</v>
      </c>
      <c r="Q7" s="161">
        <f t="shared" si="3"/>
        <v>4041.81</v>
      </c>
      <c r="U7" s="85" t="s">
        <v>62</v>
      </c>
      <c r="V7" s="85" t="s">
        <v>63</v>
      </c>
      <c r="W7" s="85">
        <v>4680.94</v>
      </c>
      <c r="X7" s="161">
        <f t="shared" si="4"/>
        <v>-4680.94</v>
      </c>
      <c r="Y7" s="161">
        <f t="shared" si="5"/>
        <v>-72201</v>
      </c>
    </row>
    <row r="8" s="32" customFormat="1" ht="43.5" customHeight="1" spans="1:25">
      <c r="A8" s="149" t="s">
        <v>90</v>
      </c>
      <c r="B8" s="60"/>
      <c r="C8" s="66"/>
      <c r="D8" s="67"/>
      <c r="E8" s="67">
        <v>135.6</v>
      </c>
      <c r="G8" s="53" t="s">
        <v>91</v>
      </c>
      <c r="H8" s="53" t="s">
        <v>92</v>
      </c>
      <c r="I8" s="76">
        <v>135.6</v>
      </c>
      <c r="J8" s="36" t="e">
        <f t="shared" si="0"/>
        <v>#VALUE!</v>
      </c>
      <c r="K8" s="51">
        <f t="shared" si="1"/>
        <v>135.6</v>
      </c>
      <c r="L8" s="51"/>
      <c r="M8" s="53" t="s">
        <v>91</v>
      </c>
      <c r="N8" s="53" t="s">
        <v>92</v>
      </c>
      <c r="O8" s="76">
        <v>135.6</v>
      </c>
      <c r="P8" s="36" t="e">
        <f t="shared" si="2"/>
        <v>#VALUE!</v>
      </c>
      <c r="Q8" s="51">
        <f t="shared" si="3"/>
        <v>135.6</v>
      </c>
      <c r="U8" s="81" t="s">
        <v>91</v>
      </c>
      <c r="V8" s="81" t="s">
        <v>92</v>
      </c>
      <c r="W8" s="82">
        <v>135.6</v>
      </c>
      <c r="X8" s="32">
        <f t="shared" si="4"/>
        <v>-135.6</v>
      </c>
      <c r="Y8" s="32" t="e">
        <f t="shared" si="5"/>
        <v>#VALUE!</v>
      </c>
    </row>
    <row r="9" s="32" customFormat="1" ht="43.5" customHeight="1" spans="1:25">
      <c r="A9" s="48" t="s">
        <v>552</v>
      </c>
      <c r="B9" s="48" t="s">
        <v>553</v>
      </c>
      <c r="C9" s="66">
        <v>300</v>
      </c>
      <c r="D9" s="51">
        <v>105429</v>
      </c>
      <c r="E9" s="52">
        <v>595734.14</v>
      </c>
      <c r="F9" s="32">
        <f>104401+13602</f>
        <v>118003</v>
      </c>
      <c r="G9" s="53" t="s">
        <v>54</v>
      </c>
      <c r="H9" s="53" t="s">
        <v>55</v>
      </c>
      <c r="I9" s="76">
        <v>596221.15</v>
      </c>
      <c r="J9" s="36">
        <f t="shared" si="0"/>
        <v>-11</v>
      </c>
      <c r="K9" s="51">
        <f t="shared" si="1"/>
        <v>595921.15</v>
      </c>
      <c r="L9" s="51">
        <v>75943</v>
      </c>
      <c r="M9" s="53" t="s">
        <v>54</v>
      </c>
      <c r="N9" s="53" t="s">
        <v>55</v>
      </c>
      <c r="O9" s="76">
        <v>643048.95</v>
      </c>
      <c r="P9" s="36">
        <f t="shared" si="2"/>
        <v>-11</v>
      </c>
      <c r="Q9" s="51">
        <f t="shared" si="3"/>
        <v>642748.95</v>
      </c>
      <c r="S9" s="32">
        <v>717759</v>
      </c>
      <c r="U9" s="81" t="s">
        <v>54</v>
      </c>
      <c r="V9" s="81" t="s">
        <v>55</v>
      </c>
      <c r="W9" s="82">
        <v>659380.53</v>
      </c>
      <c r="X9" s="32">
        <f t="shared" si="4"/>
        <v>-659080.53</v>
      </c>
      <c r="Y9" s="32">
        <f t="shared" si="5"/>
        <v>-11</v>
      </c>
    </row>
    <row r="10" s="32" customFormat="1" ht="43.5" customHeight="1" spans="1:25">
      <c r="A10" s="149" t="s">
        <v>554</v>
      </c>
      <c r="B10" s="192" t="s">
        <v>555</v>
      </c>
      <c r="C10" s="66"/>
      <c r="D10" s="51"/>
      <c r="E10" s="51">
        <v>7616.62</v>
      </c>
      <c r="G10" s="53" t="s">
        <v>58</v>
      </c>
      <c r="H10" s="53" t="s">
        <v>59</v>
      </c>
      <c r="I10" s="76">
        <v>7616.62</v>
      </c>
      <c r="J10" s="36">
        <f t="shared" si="0"/>
        <v>-1107</v>
      </c>
      <c r="K10" s="51">
        <f t="shared" si="1"/>
        <v>7616.62</v>
      </c>
      <c r="L10" s="51"/>
      <c r="M10" s="53" t="s">
        <v>58</v>
      </c>
      <c r="N10" s="53" t="s">
        <v>59</v>
      </c>
      <c r="O10" s="76">
        <v>7749.58</v>
      </c>
      <c r="P10" s="36">
        <f t="shared" si="2"/>
        <v>-1107</v>
      </c>
      <c r="Q10" s="51">
        <f t="shared" si="3"/>
        <v>7749.58</v>
      </c>
      <c r="U10" s="81" t="s">
        <v>58</v>
      </c>
      <c r="V10" s="81" t="s">
        <v>59</v>
      </c>
      <c r="W10" s="82">
        <v>8475.47</v>
      </c>
      <c r="X10" s="32">
        <f t="shared" si="4"/>
        <v>-8475.47</v>
      </c>
      <c r="Y10" s="32">
        <f t="shared" si="5"/>
        <v>-1107</v>
      </c>
    </row>
    <row r="11" s="32" customFormat="1" ht="43.5" customHeight="1" spans="1:25">
      <c r="A11" s="59" t="s">
        <v>556</v>
      </c>
      <c r="B11" s="72" t="s">
        <v>557</v>
      </c>
      <c r="C11" s="66"/>
      <c r="D11" s="51"/>
      <c r="E11" s="51">
        <v>3922.87</v>
      </c>
      <c r="G11" s="53" t="s">
        <v>62</v>
      </c>
      <c r="H11" s="53" t="s">
        <v>63</v>
      </c>
      <c r="I11" s="76">
        <v>3922.87</v>
      </c>
      <c r="J11" s="36">
        <f t="shared" si="0"/>
        <v>-110798</v>
      </c>
      <c r="K11" s="51">
        <f t="shared" si="1"/>
        <v>3922.87</v>
      </c>
      <c r="L11" s="51">
        <v>750</v>
      </c>
      <c r="M11" s="53" t="s">
        <v>62</v>
      </c>
      <c r="N11" s="53" t="s">
        <v>63</v>
      </c>
      <c r="O11" s="76">
        <v>4041.81</v>
      </c>
      <c r="P11" s="36">
        <f t="shared" si="2"/>
        <v>-110798</v>
      </c>
      <c r="Q11" s="51">
        <f t="shared" si="3"/>
        <v>4041.81</v>
      </c>
      <c r="U11" s="81" t="s">
        <v>62</v>
      </c>
      <c r="V11" s="81" t="s">
        <v>63</v>
      </c>
      <c r="W11" s="82">
        <v>4680.94</v>
      </c>
      <c r="X11" s="32">
        <f t="shared" si="4"/>
        <v>-4680.94</v>
      </c>
      <c r="Y11" s="32">
        <f t="shared" si="5"/>
        <v>-110798</v>
      </c>
    </row>
    <row r="12" s="32" customFormat="1" ht="43.5" customHeight="1" spans="1:25">
      <c r="A12" s="149" t="s">
        <v>558</v>
      </c>
      <c r="B12" s="193" t="s">
        <v>559</v>
      </c>
      <c r="C12" s="66">
        <v>300</v>
      </c>
      <c r="D12" s="67"/>
      <c r="E12" s="67">
        <v>135.6</v>
      </c>
      <c r="G12" s="53" t="s">
        <v>91</v>
      </c>
      <c r="H12" s="53" t="s">
        <v>92</v>
      </c>
      <c r="I12" s="76">
        <v>135.6</v>
      </c>
      <c r="J12" s="36">
        <f t="shared" si="0"/>
        <v>1988986</v>
      </c>
      <c r="K12" s="51">
        <f t="shared" si="1"/>
        <v>-164.4</v>
      </c>
      <c r="L12" s="51"/>
      <c r="M12" s="53" t="s">
        <v>91</v>
      </c>
      <c r="N12" s="53" t="s">
        <v>92</v>
      </c>
      <c r="O12" s="76">
        <v>135.6</v>
      </c>
      <c r="P12" s="36">
        <f t="shared" si="2"/>
        <v>1988986</v>
      </c>
      <c r="Q12" s="51">
        <f t="shared" si="3"/>
        <v>-164.4</v>
      </c>
      <c r="U12" s="81" t="s">
        <v>91</v>
      </c>
      <c r="V12" s="81" t="s">
        <v>92</v>
      </c>
      <c r="W12" s="82">
        <v>135.6</v>
      </c>
      <c r="X12" s="32">
        <f t="shared" si="4"/>
        <v>164.4</v>
      </c>
      <c r="Y12" s="32">
        <f t="shared" si="5"/>
        <v>1988986</v>
      </c>
    </row>
    <row r="13" s="32" customFormat="1" ht="43.5" customHeight="1" spans="1:23">
      <c r="A13" s="193">
        <v>2121302</v>
      </c>
      <c r="B13" s="193" t="s">
        <v>560</v>
      </c>
      <c r="C13" s="66">
        <v>300</v>
      </c>
      <c r="D13" s="67"/>
      <c r="E13" s="67"/>
      <c r="G13" s="53"/>
      <c r="H13" s="53"/>
      <c r="I13" s="76"/>
      <c r="J13" s="36"/>
      <c r="K13" s="51"/>
      <c r="L13" s="51"/>
      <c r="M13" s="53"/>
      <c r="N13" s="53"/>
      <c r="O13" s="76"/>
      <c r="P13" s="36"/>
      <c r="Q13" s="51"/>
      <c r="U13" s="81"/>
      <c r="V13" s="81"/>
      <c r="W13" s="82"/>
    </row>
    <row r="14" s="32" customFormat="1" ht="43.5" customHeight="1" spans="1:24">
      <c r="A14" s="171" t="s">
        <v>98</v>
      </c>
      <c r="B14" s="74"/>
      <c r="C14" s="50">
        <v>300</v>
      </c>
      <c r="G14" s="47" t="str">
        <f t="shared" ref="G14:I14" si="6">""</f>
        <v/>
      </c>
      <c r="H14" s="47" t="str">
        <f t="shared" si="6"/>
        <v/>
      </c>
      <c r="I14" s="47" t="str">
        <f t="shared" si="6"/>
        <v/>
      </c>
      <c r="J14" s="36"/>
      <c r="M14" s="47" t="str">
        <f t="shared" ref="M14:O14" si="7">""</f>
        <v/>
      </c>
      <c r="N14" s="75" t="str">
        <f t="shared" si="7"/>
        <v/>
      </c>
      <c r="O14" s="47" t="str">
        <f t="shared" si="7"/>
        <v/>
      </c>
      <c r="W14" s="87" t="e">
        <f>W15+#REF!+#REF!+#REF!+#REF!+#REF!+#REF!+#REF!+#REF!+#REF!+#REF!+#REF!+#REF!+#REF!+#REF!+#REF!+#REF!+#REF!+#REF!+#REF!+#REF!</f>
        <v>#REF!</v>
      </c>
      <c r="X14" s="87" t="e">
        <f>X15+#REF!+#REF!+#REF!+#REF!+#REF!+#REF!+#REF!+#REF!+#REF!+#REF!+#REF!+#REF!+#REF!+#REF!+#REF!+#REF!+#REF!+#REF!+#REF!+#REF!</f>
        <v>#REF!</v>
      </c>
    </row>
    <row r="15" s="31" customFormat="1" ht="19.5" customHeight="1" spans="1:25">
      <c r="A15" s="35"/>
      <c r="B15" s="32"/>
      <c r="C15" s="36"/>
      <c r="D15" s="32"/>
      <c r="E15" s="31"/>
      <c r="F15" s="31"/>
      <c r="G15" s="37"/>
      <c r="H15" s="37"/>
      <c r="I15" s="38"/>
      <c r="J15" s="39"/>
      <c r="K15" s="31"/>
      <c r="L15" s="31"/>
      <c r="M15" s="31"/>
      <c r="N15" s="31"/>
      <c r="O15" s="31"/>
      <c r="P15" s="31"/>
      <c r="Q15" s="88"/>
      <c r="R15" s="31"/>
      <c r="S15" s="31"/>
      <c r="T15" s="31"/>
      <c r="U15" s="89" t="s">
        <v>99</v>
      </c>
      <c r="V15" s="89" t="s">
        <v>100</v>
      </c>
      <c r="W15" s="90">
        <v>19998</v>
      </c>
      <c r="X15" s="31">
        <f t="shared" ref="X15:X17" si="8">C15-W15</f>
        <v>-19998</v>
      </c>
      <c r="Y15" s="31">
        <f t="shared" ref="Y15:Y17" si="9">U15-A15</f>
        <v>232</v>
      </c>
    </row>
    <row r="16" s="31" customFormat="1" ht="19.5" customHeight="1" spans="1:25">
      <c r="A16" s="35"/>
      <c r="B16" s="32"/>
      <c r="C16" s="36"/>
      <c r="D16" s="32"/>
      <c r="E16" s="31"/>
      <c r="F16" s="31"/>
      <c r="G16" s="37"/>
      <c r="H16" s="37"/>
      <c r="I16" s="38"/>
      <c r="J16" s="39"/>
      <c r="K16" s="31"/>
      <c r="L16" s="31"/>
      <c r="M16" s="31"/>
      <c r="N16" s="31"/>
      <c r="O16" s="31"/>
      <c r="P16" s="31"/>
      <c r="Q16" s="88"/>
      <c r="R16" s="31"/>
      <c r="S16" s="31"/>
      <c r="T16" s="31"/>
      <c r="U16" s="89" t="s">
        <v>101</v>
      </c>
      <c r="V16" s="89" t="s">
        <v>102</v>
      </c>
      <c r="W16" s="90">
        <v>19998</v>
      </c>
      <c r="X16" s="31">
        <f t="shared" si="8"/>
        <v>-19998</v>
      </c>
      <c r="Y16" s="31">
        <f t="shared" si="9"/>
        <v>23203</v>
      </c>
    </row>
    <row r="17" s="31" customFormat="1" ht="19.5" customHeight="1" spans="1:25">
      <c r="A17" s="35"/>
      <c r="B17" s="32"/>
      <c r="C17" s="36"/>
      <c r="D17" s="32"/>
      <c r="E17" s="31"/>
      <c r="F17" s="31"/>
      <c r="G17" s="37"/>
      <c r="H17" s="37"/>
      <c r="I17" s="38"/>
      <c r="J17" s="39"/>
      <c r="K17" s="31"/>
      <c r="L17" s="31"/>
      <c r="M17" s="31"/>
      <c r="N17" s="31"/>
      <c r="O17" s="31"/>
      <c r="P17" s="31"/>
      <c r="Q17" s="88"/>
      <c r="R17" s="31"/>
      <c r="S17" s="31"/>
      <c r="T17" s="31"/>
      <c r="U17" s="89" t="s">
        <v>103</v>
      </c>
      <c r="V17" s="89" t="s">
        <v>104</v>
      </c>
      <c r="W17" s="90">
        <v>19998</v>
      </c>
      <c r="X17" s="31">
        <f t="shared" si="8"/>
        <v>-19998</v>
      </c>
      <c r="Y17" s="31">
        <f t="shared" si="9"/>
        <v>2320301</v>
      </c>
    </row>
    <row r="18" s="31" customFormat="1" ht="19.5" customHeight="1" spans="1:17">
      <c r="A18" s="35"/>
      <c r="B18" s="32"/>
      <c r="C18" s="36"/>
      <c r="D18" s="32"/>
      <c r="E18" s="31"/>
      <c r="F18" s="31"/>
      <c r="G18" s="37"/>
      <c r="H18" s="37"/>
      <c r="I18" s="38"/>
      <c r="J18" s="39"/>
      <c r="K18" s="31"/>
      <c r="L18" s="31"/>
      <c r="M18" s="31"/>
      <c r="N18" s="31"/>
      <c r="O18" s="31"/>
      <c r="P18" s="31"/>
      <c r="Q18" s="88"/>
    </row>
    <row r="19" s="31" customFormat="1" ht="19.5" customHeight="1" spans="1:17">
      <c r="A19" s="35"/>
      <c r="B19" s="32"/>
      <c r="C19" s="36"/>
      <c r="D19" s="32"/>
      <c r="E19" s="31"/>
      <c r="F19" s="31"/>
      <c r="G19" s="37"/>
      <c r="H19" s="37"/>
      <c r="I19" s="38"/>
      <c r="J19" s="39"/>
      <c r="K19" s="31"/>
      <c r="L19" s="31"/>
      <c r="M19" s="31"/>
      <c r="N19" s="31"/>
      <c r="O19" s="31"/>
      <c r="P19" s="31"/>
      <c r="Q19" s="88"/>
    </row>
    <row r="20" s="31" customFormat="1" ht="19.5" customHeight="1" spans="1:17">
      <c r="A20" s="35"/>
      <c r="B20" s="32"/>
      <c r="C20" s="36"/>
      <c r="D20" s="32"/>
      <c r="E20" s="31"/>
      <c r="F20" s="31"/>
      <c r="G20" s="37"/>
      <c r="H20" s="37"/>
      <c r="I20" s="38"/>
      <c r="J20" s="39"/>
      <c r="K20" s="31"/>
      <c r="L20" s="31"/>
      <c r="M20" s="31"/>
      <c r="N20" s="31"/>
      <c r="O20" s="31"/>
      <c r="P20" s="31"/>
      <c r="Q20" s="88"/>
    </row>
    <row r="21" s="31" customFormat="1" ht="19.5" customHeight="1" spans="1:17">
      <c r="A21" s="35"/>
      <c r="B21" s="32"/>
      <c r="C21" s="36"/>
      <c r="D21" s="32"/>
      <c r="E21" s="31"/>
      <c r="F21" s="31"/>
      <c r="G21" s="37"/>
      <c r="H21" s="37"/>
      <c r="I21" s="38"/>
      <c r="J21" s="39"/>
      <c r="K21" s="31"/>
      <c r="L21" s="31"/>
      <c r="M21" s="31"/>
      <c r="N21" s="31"/>
      <c r="O21" s="31"/>
      <c r="P21" s="31"/>
      <c r="Q21" s="88"/>
    </row>
    <row r="22" s="31" customFormat="1" ht="19.5" customHeight="1" spans="1:17">
      <c r="A22" s="35"/>
      <c r="B22" s="32"/>
      <c r="C22" s="36"/>
      <c r="D22" s="32"/>
      <c r="E22" s="31"/>
      <c r="F22" s="31"/>
      <c r="G22" s="37"/>
      <c r="H22" s="37"/>
      <c r="I22" s="38"/>
      <c r="J22" s="39"/>
      <c r="K22" s="31"/>
      <c r="L22" s="31"/>
      <c r="M22" s="31"/>
      <c r="N22" s="31"/>
      <c r="O22" s="31"/>
      <c r="P22" s="31"/>
      <c r="Q22" s="88"/>
    </row>
    <row r="23" s="31" customFormat="1" ht="19.5" customHeight="1" spans="1:17">
      <c r="A23" s="35"/>
      <c r="B23" s="32"/>
      <c r="C23" s="36"/>
      <c r="D23" s="32"/>
      <c r="E23" s="31"/>
      <c r="F23" s="31"/>
      <c r="G23" s="37"/>
      <c r="H23" s="37"/>
      <c r="I23" s="38"/>
      <c r="J23" s="39"/>
      <c r="K23" s="31"/>
      <c r="L23" s="31"/>
      <c r="M23" s="31"/>
      <c r="N23" s="31"/>
      <c r="O23" s="31"/>
      <c r="P23" s="31"/>
      <c r="Q23" s="88"/>
    </row>
    <row r="24" s="31" customFormat="1" ht="19.5" customHeight="1" spans="1:17">
      <c r="A24" s="35"/>
      <c r="B24" s="32"/>
      <c r="C24" s="36"/>
      <c r="D24" s="32"/>
      <c r="E24" s="31"/>
      <c r="F24" s="31"/>
      <c r="G24" s="37"/>
      <c r="H24" s="37"/>
      <c r="I24" s="38"/>
      <c r="J24" s="39"/>
      <c r="K24" s="31"/>
      <c r="L24" s="31"/>
      <c r="M24" s="31"/>
      <c r="N24" s="31"/>
      <c r="O24" s="31"/>
      <c r="P24" s="31"/>
      <c r="Q24" s="88"/>
    </row>
    <row r="25" s="31" customFormat="1" ht="19.5" customHeight="1" spans="1:17">
      <c r="A25" s="35"/>
      <c r="B25" s="32"/>
      <c r="C25" s="36"/>
      <c r="D25" s="32"/>
      <c r="E25" s="31"/>
      <c r="F25" s="31"/>
      <c r="G25" s="37"/>
      <c r="H25" s="37"/>
      <c r="I25" s="38"/>
      <c r="J25" s="39"/>
      <c r="K25" s="31"/>
      <c r="L25" s="31"/>
      <c r="M25" s="31"/>
      <c r="N25" s="31"/>
      <c r="O25" s="31"/>
      <c r="P25" s="31"/>
      <c r="Q25" s="88"/>
    </row>
    <row r="26" s="31" customFormat="1" ht="19.5" customHeight="1" spans="1:17">
      <c r="A26" s="35"/>
      <c r="B26" s="32"/>
      <c r="C26" s="36"/>
      <c r="D26" s="32"/>
      <c r="E26" s="31"/>
      <c r="F26" s="31"/>
      <c r="G26" s="37"/>
      <c r="H26" s="37"/>
      <c r="I26" s="38"/>
      <c r="J26" s="39"/>
      <c r="K26" s="31"/>
      <c r="L26" s="31"/>
      <c r="M26" s="31"/>
      <c r="N26" s="31"/>
      <c r="O26" s="31"/>
      <c r="P26" s="31"/>
      <c r="Q26" s="88"/>
    </row>
    <row r="27" s="31" customFormat="1" ht="19.5" customHeight="1" spans="1:17">
      <c r="A27" s="35"/>
      <c r="B27" s="32"/>
      <c r="C27" s="36"/>
      <c r="D27" s="32"/>
      <c r="E27" s="31"/>
      <c r="F27" s="31"/>
      <c r="G27" s="37"/>
      <c r="H27" s="37"/>
      <c r="I27" s="38"/>
      <c r="J27" s="39"/>
      <c r="K27" s="31"/>
      <c r="L27" s="31"/>
      <c r="M27" s="31"/>
      <c r="N27" s="31"/>
      <c r="O27" s="31"/>
      <c r="P27" s="31"/>
      <c r="Q27" s="88"/>
    </row>
    <row r="28" s="31" customFormat="1" ht="19.5" customHeight="1" spans="1:17">
      <c r="A28" s="35"/>
      <c r="B28" s="32"/>
      <c r="C28" s="36"/>
      <c r="D28" s="32"/>
      <c r="E28" s="31"/>
      <c r="F28" s="31"/>
      <c r="G28" s="37"/>
      <c r="H28" s="37"/>
      <c r="I28" s="38"/>
      <c r="J28" s="39"/>
      <c r="K28" s="31"/>
      <c r="L28" s="31"/>
      <c r="M28" s="31"/>
      <c r="N28" s="31"/>
      <c r="O28" s="31"/>
      <c r="P28" s="31"/>
      <c r="Q28" s="88"/>
    </row>
    <row r="29" s="31" customFormat="1" ht="19.5" customHeight="1" spans="1:17">
      <c r="A29" s="35"/>
      <c r="B29" s="32"/>
      <c r="C29" s="36"/>
      <c r="D29" s="32"/>
      <c r="E29" s="31"/>
      <c r="F29" s="31"/>
      <c r="G29" s="37"/>
      <c r="H29" s="37"/>
      <c r="I29" s="38"/>
      <c r="J29" s="39"/>
      <c r="K29" s="31"/>
      <c r="L29" s="31"/>
      <c r="M29" s="31"/>
      <c r="N29" s="31"/>
      <c r="O29" s="31"/>
      <c r="P29" s="31"/>
      <c r="Q29" s="88"/>
    </row>
    <row r="30" s="31" customFormat="1" ht="19.5" customHeight="1" spans="1:17">
      <c r="A30" s="35"/>
      <c r="B30" s="32"/>
      <c r="C30" s="36"/>
      <c r="D30" s="32"/>
      <c r="E30" s="31"/>
      <c r="F30" s="31"/>
      <c r="G30" s="37"/>
      <c r="H30" s="37"/>
      <c r="I30" s="38"/>
      <c r="J30" s="39"/>
      <c r="K30" s="31"/>
      <c r="L30" s="31"/>
      <c r="M30" s="31"/>
      <c r="N30" s="31"/>
      <c r="O30" s="31"/>
      <c r="P30" s="31"/>
      <c r="Q30" s="88"/>
    </row>
  </sheetData>
  <mergeCells count="2">
    <mergeCell ref="A2:C2"/>
    <mergeCell ref="A14:B14"/>
  </mergeCells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8"/>
  <sheetViews>
    <sheetView workbookViewId="0">
      <selection activeCell="Y5" sqref="Y5"/>
    </sheetView>
  </sheetViews>
  <sheetFormatPr defaultColWidth="7" defaultRowHeight="15"/>
  <cols>
    <col min="1" max="2" width="37" style="35" customWidth="1"/>
    <col min="3" max="3" width="10.375" style="32" hidden="1" customWidth="1"/>
    <col min="4" max="4" width="9.625" style="31" hidden="1" customWidth="1"/>
    <col min="5" max="5" width="8.125" style="31" hidden="1" customWidth="1"/>
    <col min="6" max="6" width="9.625" style="37" hidden="1" customWidth="1"/>
    <col min="7" max="7" width="17.5" style="37" hidden="1" customWidth="1"/>
    <col min="8" max="8" width="12.5" style="38" hidden="1" customWidth="1"/>
    <col min="9" max="9" width="7" style="39" hidden="1" customWidth="1"/>
    <col min="10" max="11" width="7" style="31" hidden="1" customWidth="1"/>
    <col min="12" max="12" width="13.875" style="31" hidden="1" customWidth="1"/>
    <col min="13" max="13" width="7.875" style="31" hidden="1" customWidth="1"/>
    <col min="14" max="14" width="9.5" style="31" hidden="1" customWidth="1"/>
    <col min="15" max="15" width="6.875" style="31" hidden="1" customWidth="1"/>
    <col min="16" max="16" width="9" style="31" hidden="1" customWidth="1"/>
    <col min="17" max="17" width="5.875" style="31" hidden="1" customWidth="1"/>
    <col min="18" max="18" width="5.25" style="31" hidden="1" customWidth="1"/>
    <col min="19" max="19" width="6.5" style="31" hidden="1" customWidth="1"/>
    <col min="20" max="21" width="7" style="31" hidden="1" customWidth="1"/>
    <col min="22" max="22" width="10.625" style="31" hidden="1" customWidth="1"/>
    <col min="23" max="23" width="10.5" style="31" hidden="1" customWidth="1"/>
    <col min="24" max="24" width="7" style="31" hidden="1" customWidth="1"/>
    <col min="25" max="16384" width="7" style="31"/>
  </cols>
  <sheetData>
    <row r="1" s="31" customFormat="1" ht="21.75" customHeight="1" spans="1:9">
      <c r="A1" s="9"/>
      <c r="B1" s="9"/>
      <c r="C1" s="32"/>
      <c r="D1" s="31"/>
      <c r="E1" s="31"/>
      <c r="F1" s="37"/>
      <c r="G1" s="37"/>
      <c r="H1" s="38"/>
      <c r="I1" s="39"/>
    </row>
    <row r="2" s="31" customFormat="1" ht="51.75" customHeight="1" spans="1:9">
      <c r="A2" s="141" t="s">
        <v>561</v>
      </c>
      <c r="B2" s="142"/>
      <c r="C2" s="32"/>
      <c r="D2" s="31"/>
      <c r="E2" s="31"/>
      <c r="F2" s="31"/>
      <c r="G2" s="31"/>
      <c r="H2" s="31"/>
      <c r="I2" s="39"/>
    </row>
    <row r="3" s="31" customFormat="1" spans="1:12">
      <c r="A3" s="35"/>
      <c r="B3" s="129" t="s">
        <v>416</v>
      </c>
      <c r="C3" s="32"/>
      <c r="D3" s="31">
        <v>12.11</v>
      </c>
      <c r="E3" s="31"/>
      <c r="F3" s="31">
        <v>12.22</v>
      </c>
      <c r="G3" s="31"/>
      <c r="H3" s="31"/>
      <c r="I3" s="39"/>
      <c r="J3" s="31"/>
      <c r="K3" s="31"/>
      <c r="L3" s="31">
        <v>1.2</v>
      </c>
    </row>
    <row r="4" s="140" customFormat="1" ht="39.75" customHeight="1" spans="1:14">
      <c r="A4" s="143" t="s">
        <v>417</v>
      </c>
      <c r="B4" s="143" t="s">
        <v>544</v>
      </c>
      <c r="C4" s="144"/>
      <c r="F4" s="145" t="s">
        <v>420</v>
      </c>
      <c r="G4" s="145" t="s">
        <v>421</v>
      </c>
      <c r="H4" s="145" t="s">
        <v>422</v>
      </c>
      <c r="I4" s="152"/>
      <c r="L4" s="145" t="s">
        <v>420</v>
      </c>
      <c r="M4" s="153" t="s">
        <v>421</v>
      </c>
      <c r="N4" s="145" t="s">
        <v>422</v>
      </c>
    </row>
    <row r="5" s="31" customFormat="1" ht="39.75" customHeight="1" spans="1:24">
      <c r="A5" s="186" t="s">
        <v>423</v>
      </c>
      <c r="B5" s="147" t="s">
        <v>562</v>
      </c>
      <c r="C5" s="51">
        <v>105429</v>
      </c>
      <c r="D5" s="148">
        <v>595734.14</v>
      </c>
      <c r="E5" s="31">
        <f>104401+13602</f>
        <v>118003</v>
      </c>
      <c r="F5" s="37" t="s">
        <v>54</v>
      </c>
      <c r="G5" s="37" t="s">
        <v>425</v>
      </c>
      <c r="H5" s="38">
        <v>596221.15</v>
      </c>
      <c r="I5" s="39" t="e">
        <f>F5-A5</f>
        <v>#VALUE!</v>
      </c>
      <c r="J5" s="88" t="e">
        <f>H5-#REF!</f>
        <v>#REF!</v>
      </c>
      <c r="K5" s="88">
        <v>75943</v>
      </c>
      <c r="L5" s="37" t="s">
        <v>54</v>
      </c>
      <c r="M5" s="37" t="s">
        <v>425</v>
      </c>
      <c r="N5" s="38">
        <v>643048.95</v>
      </c>
      <c r="O5" s="39" t="e">
        <f>L5-A5</f>
        <v>#VALUE!</v>
      </c>
      <c r="P5" s="88" t="e">
        <f>N5-#REF!</f>
        <v>#REF!</v>
      </c>
      <c r="R5" s="31">
        <v>717759</v>
      </c>
      <c r="S5" s="31"/>
      <c r="T5" s="89" t="s">
        <v>54</v>
      </c>
      <c r="U5" s="89" t="s">
        <v>425</v>
      </c>
      <c r="V5" s="90">
        <v>659380.53</v>
      </c>
      <c r="W5" s="31" t="e">
        <f>#REF!-V5</f>
        <v>#REF!</v>
      </c>
      <c r="X5" s="31" t="e">
        <f>T5-A5</f>
        <v>#VALUE!</v>
      </c>
    </row>
    <row r="6" s="31" customFormat="1" ht="39.75" customHeight="1" spans="1:22">
      <c r="A6" s="146"/>
      <c r="B6" s="147"/>
      <c r="C6" s="51"/>
      <c r="D6" s="148"/>
      <c r="E6" s="31"/>
      <c r="F6" s="37"/>
      <c r="G6" s="37"/>
      <c r="H6" s="38"/>
      <c r="I6" s="39"/>
      <c r="J6" s="88"/>
      <c r="K6" s="88"/>
      <c r="L6" s="37"/>
      <c r="M6" s="37"/>
      <c r="N6" s="38"/>
      <c r="O6" s="39"/>
      <c r="P6" s="88"/>
      <c r="Q6" s="31"/>
      <c r="R6" s="31"/>
      <c r="S6" s="31"/>
      <c r="T6" s="89"/>
      <c r="U6" s="89"/>
      <c r="V6" s="90"/>
    </row>
    <row r="7" s="31" customFormat="1" ht="39.75" customHeight="1" spans="1:22">
      <c r="A7" s="146"/>
      <c r="B7" s="147"/>
      <c r="C7" s="51"/>
      <c r="D7" s="148"/>
      <c r="E7" s="31"/>
      <c r="F7" s="37"/>
      <c r="G7" s="37"/>
      <c r="H7" s="38"/>
      <c r="I7" s="39"/>
      <c r="J7" s="88"/>
      <c r="K7" s="88"/>
      <c r="L7" s="37"/>
      <c r="M7" s="37"/>
      <c r="N7" s="38"/>
      <c r="O7" s="39"/>
      <c r="P7" s="88"/>
      <c r="Q7" s="31"/>
      <c r="R7" s="31"/>
      <c r="S7" s="31"/>
      <c r="T7" s="89"/>
      <c r="U7" s="89"/>
      <c r="V7" s="90"/>
    </row>
    <row r="8" s="31" customFormat="1" ht="39.75" customHeight="1" spans="1:22">
      <c r="A8" s="146"/>
      <c r="B8" s="147"/>
      <c r="C8" s="51"/>
      <c r="D8" s="148"/>
      <c r="E8" s="31"/>
      <c r="F8" s="37"/>
      <c r="G8" s="37"/>
      <c r="H8" s="38"/>
      <c r="I8" s="39"/>
      <c r="J8" s="88"/>
      <c r="K8" s="88"/>
      <c r="L8" s="37"/>
      <c r="M8" s="37"/>
      <c r="N8" s="38"/>
      <c r="O8" s="39"/>
      <c r="P8" s="88"/>
      <c r="Q8" s="31"/>
      <c r="R8" s="31"/>
      <c r="S8" s="31"/>
      <c r="T8" s="89"/>
      <c r="U8" s="89"/>
      <c r="V8" s="90"/>
    </row>
    <row r="9" s="31" customFormat="1" ht="39.75" customHeight="1" spans="1:22">
      <c r="A9" s="146"/>
      <c r="B9" s="147"/>
      <c r="C9" s="51"/>
      <c r="D9" s="148"/>
      <c r="E9" s="31"/>
      <c r="F9" s="37"/>
      <c r="G9" s="37"/>
      <c r="H9" s="38"/>
      <c r="I9" s="39"/>
      <c r="J9" s="88"/>
      <c r="K9" s="88"/>
      <c r="L9" s="37"/>
      <c r="M9" s="37"/>
      <c r="N9" s="38"/>
      <c r="O9" s="39"/>
      <c r="P9" s="88"/>
      <c r="Q9" s="31"/>
      <c r="R9" s="31"/>
      <c r="S9" s="31"/>
      <c r="T9" s="89"/>
      <c r="U9" s="89"/>
      <c r="V9" s="90"/>
    </row>
    <row r="10" s="31" customFormat="1" ht="39.75" customHeight="1" spans="1:22">
      <c r="A10" s="146" t="s">
        <v>90</v>
      </c>
      <c r="B10" s="147"/>
      <c r="C10" s="51"/>
      <c r="D10" s="148"/>
      <c r="E10" s="31"/>
      <c r="F10" s="37"/>
      <c r="G10" s="37"/>
      <c r="H10" s="38"/>
      <c r="I10" s="39"/>
      <c r="J10" s="88"/>
      <c r="K10" s="88"/>
      <c r="L10" s="37"/>
      <c r="M10" s="37"/>
      <c r="N10" s="38"/>
      <c r="O10" s="39"/>
      <c r="P10" s="88"/>
      <c r="Q10" s="31"/>
      <c r="R10" s="31"/>
      <c r="S10" s="31"/>
      <c r="T10" s="89"/>
      <c r="U10" s="89"/>
      <c r="V10" s="90"/>
    </row>
    <row r="11" s="31" customFormat="1" ht="39.75" customHeight="1" spans="1:22">
      <c r="A11" s="146" t="s">
        <v>430</v>
      </c>
      <c r="B11" s="149"/>
      <c r="C11" s="51"/>
      <c r="D11" s="88"/>
      <c r="E11" s="31"/>
      <c r="F11" s="37"/>
      <c r="G11" s="37"/>
      <c r="H11" s="38"/>
      <c r="I11" s="39"/>
      <c r="J11" s="88"/>
      <c r="K11" s="88"/>
      <c r="L11" s="37"/>
      <c r="M11" s="37"/>
      <c r="N11" s="38"/>
      <c r="O11" s="39"/>
      <c r="P11" s="88"/>
      <c r="Q11" s="31"/>
      <c r="R11" s="31"/>
      <c r="S11" s="31"/>
      <c r="T11" s="89"/>
      <c r="U11" s="89"/>
      <c r="V11" s="90"/>
    </row>
    <row r="12" s="31" customFormat="1" ht="39.75" customHeight="1" spans="1:23">
      <c r="A12" s="44" t="s">
        <v>414</v>
      </c>
      <c r="B12" s="147" t="s">
        <v>562</v>
      </c>
      <c r="C12" s="32"/>
      <c r="D12" s="31"/>
      <c r="E12" s="31"/>
      <c r="F12" s="150" t="str">
        <f t="shared" ref="F12:H12" si="0">""</f>
        <v/>
      </c>
      <c r="G12" s="150" t="str">
        <f t="shared" si="0"/>
        <v/>
      </c>
      <c r="H12" s="150" t="str">
        <f t="shared" si="0"/>
        <v/>
      </c>
      <c r="I12" s="39"/>
      <c r="J12" s="31"/>
      <c r="K12" s="31"/>
      <c r="L12" s="150" t="str">
        <f t="shared" ref="L12:N12" si="1">""</f>
        <v/>
      </c>
      <c r="M12" s="154" t="str">
        <f t="shared" si="1"/>
        <v/>
      </c>
      <c r="N12" s="150" t="str">
        <f t="shared" si="1"/>
        <v/>
      </c>
      <c r="V12" s="155" t="e">
        <f>V13+#REF!+#REF!+#REF!+#REF!+#REF!+#REF!+#REF!+#REF!+#REF!+#REF!+#REF!+#REF!+#REF!+#REF!+#REF!+#REF!+#REF!+#REF!+#REF!+#REF!</f>
        <v>#REF!</v>
      </c>
      <c r="W12" s="155" t="e">
        <f>W13+#REF!+#REF!+#REF!+#REF!+#REF!+#REF!+#REF!+#REF!+#REF!+#REF!+#REF!+#REF!+#REF!+#REF!+#REF!+#REF!+#REF!+#REF!+#REF!+#REF!</f>
        <v>#REF!</v>
      </c>
    </row>
    <row r="13" s="31" customFormat="1" ht="19.5" customHeight="1" spans="1:24">
      <c r="A13" s="35"/>
      <c r="B13" s="35"/>
      <c r="C13" s="32"/>
      <c r="D13" s="31"/>
      <c r="E13" s="31"/>
      <c r="F13" s="37"/>
      <c r="G13" s="37"/>
      <c r="H13" s="38"/>
      <c r="I13" s="39"/>
      <c r="J13" s="31"/>
      <c r="K13" s="31"/>
      <c r="L13" s="31"/>
      <c r="M13" s="31"/>
      <c r="N13" s="31"/>
      <c r="O13" s="31"/>
      <c r="P13" s="88"/>
      <c r="Q13" s="31"/>
      <c r="R13" s="31"/>
      <c r="S13" s="31"/>
      <c r="T13" s="89" t="s">
        <v>99</v>
      </c>
      <c r="U13" s="89" t="s">
        <v>100</v>
      </c>
      <c r="V13" s="90">
        <v>19998</v>
      </c>
      <c r="W13" s="31" t="e">
        <f>#REF!-V13</f>
        <v>#REF!</v>
      </c>
      <c r="X13" s="31">
        <f t="shared" ref="X13:X15" si="2">T13-A13</f>
        <v>232</v>
      </c>
    </row>
    <row r="14" s="31" customFormat="1" ht="19.5" customHeight="1" spans="1:24">
      <c r="A14" s="35"/>
      <c r="B14" s="35"/>
      <c r="C14" s="32"/>
      <c r="D14" s="31"/>
      <c r="E14" s="31"/>
      <c r="F14" s="37"/>
      <c r="G14" s="37"/>
      <c r="H14" s="38"/>
      <c r="I14" s="39"/>
      <c r="J14" s="31"/>
      <c r="K14" s="31"/>
      <c r="L14" s="31"/>
      <c r="M14" s="31"/>
      <c r="N14" s="31"/>
      <c r="O14" s="31"/>
      <c r="P14" s="88"/>
      <c r="Q14" s="31"/>
      <c r="R14" s="31"/>
      <c r="S14" s="31"/>
      <c r="T14" s="89" t="s">
        <v>101</v>
      </c>
      <c r="U14" s="89" t="s">
        <v>102</v>
      </c>
      <c r="V14" s="90">
        <v>19998</v>
      </c>
      <c r="W14" s="31" t="e">
        <f>#REF!-V14</f>
        <v>#REF!</v>
      </c>
      <c r="X14" s="31">
        <f t="shared" si="2"/>
        <v>23203</v>
      </c>
    </row>
    <row r="15" s="31" customFormat="1" ht="19.5" customHeight="1" spans="1:24">
      <c r="A15" s="35"/>
      <c r="B15" s="35"/>
      <c r="C15" s="32"/>
      <c r="D15" s="31"/>
      <c r="E15" s="31"/>
      <c r="F15" s="37"/>
      <c r="G15" s="37"/>
      <c r="H15" s="38"/>
      <c r="I15" s="39"/>
      <c r="J15" s="31"/>
      <c r="K15" s="31"/>
      <c r="L15" s="31"/>
      <c r="M15" s="31"/>
      <c r="N15" s="31"/>
      <c r="O15" s="31"/>
      <c r="P15" s="88"/>
      <c r="Q15" s="31"/>
      <c r="R15" s="31"/>
      <c r="S15" s="31"/>
      <c r="T15" s="89" t="s">
        <v>103</v>
      </c>
      <c r="U15" s="89" t="s">
        <v>104</v>
      </c>
      <c r="V15" s="90">
        <v>19998</v>
      </c>
      <c r="W15" s="31" t="e">
        <f>#REF!-V15</f>
        <v>#REF!</v>
      </c>
      <c r="X15" s="31">
        <f t="shared" si="2"/>
        <v>2320301</v>
      </c>
    </row>
    <row r="16" s="31" customFormat="1" ht="19.5" customHeight="1" spans="1:16">
      <c r="A16" s="35"/>
      <c r="B16" s="35"/>
      <c r="C16" s="32"/>
      <c r="D16" s="31"/>
      <c r="E16" s="31"/>
      <c r="F16" s="37"/>
      <c r="G16" s="37"/>
      <c r="H16" s="38"/>
      <c r="I16" s="39"/>
      <c r="J16" s="31"/>
      <c r="K16" s="31"/>
      <c r="L16" s="31"/>
      <c r="M16" s="31"/>
      <c r="N16" s="31"/>
      <c r="O16" s="31"/>
      <c r="P16" s="88"/>
    </row>
    <row r="17" s="31" customFormat="1" ht="19.5" customHeight="1" spans="16:16">
      <c r="P17" s="88"/>
    </row>
    <row r="18" s="31" customFormat="1" ht="19.5" customHeight="1" spans="16:16">
      <c r="P18" s="88"/>
    </row>
    <row r="19" s="31" customFormat="1" ht="19.5" customHeight="1" spans="16:16">
      <c r="P19" s="88"/>
    </row>
    <row r="20" s="31" customFormat="1" ht="19.5" customHeight="1" spans="16:16">
      <c r="P20" s="88"/>
    </row>
    <row r="21" s="31" customFormat="1" ht="19.5" customHeight="1" spans="16:16">
      <c r="P21" s="88"/>
    </row>
    <row r="22" s="31" customFormat="1" ht="19.5" customHeight="1" spans="16:16">
      <c r="P22" s="88"/>
    </row>
    <row r="23" s="31" customFormat="1" ht="19.5" customHeight="1" spans="16:16">
      <c r="P23" s="88"/>
    </row>
    <row r="24" s="31" customFormat="1" ht="19.5" customHeight="1" spans="16:16">
      <c r="P24" s="88"/>
    </row>
    <row r="25" s="31" customFormat="1" ht="19.5" customHeight="1" spans="16:16">
      <c r="P25" s="88"/>
    </row>
    <row r="26" s="31" customFormat="1" ht="19.5" customHeight="1" spans="16:16">
      <c r="P26" s="88"/>
    </row>
    <row r="27" s="31" customFormat="1" ht="19.5" customHeight="1" spans="16:16">
      <c r="P27" s="88"/>
    </row>
    <row r="28" s="31" customFormat="1" ht="19.5" customHeight="1" spans="16:16">
      <c r="P28" s="88"/>
    </row>
  </sheetData>
  <mergeCells count="1">
    <mergeCell ref="A2:B2"/>
  </mergeCells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D5" sqref="D5"/>
    </sheetView>
  </sheetViews>
  <sheetFormatPr defaultColWidth="9" defaultRowHeight="15.75" outlineLevelCol="4"/>
  <cols>
    <col min="1" max="2" width="37.625" style="119" customWidth="1"/>
    <col min="3" max="3" width="8" style="119"/>
    <col min="4" max="4" width="7.875" style="119"/>
    <col min="5" max="5" width="8.5" style="119" hidden="1" customWidth="1"/>
    <col min="6" max="6" width="7.875" style="119" hidden="1" customWidth="1"/>
    <col min="7" max="254" width="7.875" style="119" customWidth="1"/>
    <col min="255" max="255" width="35.75" style="119" customWidth="1"/>
    <col min="256" max="16384" width="9" style="119" hidden="1"/>
  </cols>
  <sheetData>
    <row r="1" s="119" customFormat="1" ht="27" customHeight="1" spans="1:2">
      <c r="A1" s="124"/>
      <c r="B1" s="125"/>
    </row>
    <row r="2" s="119" customFormat="1" ht="39.95" customHeight="1" spans="1:2">
      <c r="A2" s="126" t="s">
        <v>563</v>
      </c>
      <c r="B2" s="127"/>
    </row>
    <row r="3" s="120" customFormat="1" ht="18.75" customHeight="1" spans="1:2">
      <c r="A3" s="128"/>
      <c r="B3" s="129" t="s">
        <v>416</v>
      </c>
    </row>
    <row r="4" s="121" customFormat="1" ht="53.25" customHeight="1" spans="1:3">
      <c r="A4" s="130" t="s">
        <v>564</v>
      </c>
      <c r="B4" s="131" t="s">
        <v>544</v>
      </c>
      <c r="C4" s="132"/>
    </row>
    <row r="5" s="122" customFormat="1" ht="53.25" customHeight="1" spans="1:3">
      <c r="A5" s="183" t="s">
        <v>565</v>
      </c>
      <c r="B5" s="133">
        <v>8</v>
      </c>
      <c r="C5" s="134"/>
    </row>
    <row r="6" s="120" customFormat="1" ht="53.25" customHeight="1" spans="1:5">
      <c r="A6" s="184" t="s">
        <v>566</v>
      </c>
      <c r="B6" s="133">
        <v>117</v>
      </c>
      <c r="C6" s="135"/>
      <c r="E6" s="120">
        <v>988753</v>
      </c>
    </row>
    <row r="7" s="120" customFormat="1" ht="53.25" customHeight="1" spans="1:3">
      <c r="A7" s="184" t="s">
        <v>567</v>
      </c>
      <c r="B7" s="133">
        <v>135</v>
      </c>
      <c r="C7" s="135"/>
    </row>
    <row r="8" s="120" customFormat="1" ht="53.25" customHeight="1" spans="1:5">
      <c r="A8" s="184" t="s">
        <v>568</v>
      </c>
      <c r="B8" s="133">
        <v>5</v>
      </c>
      <c r="C8" s="135"/>
      <c r="E8" s="120">
        <v>822672</v>
      </c>
    </row>
    <row r="9" s="120" customFormat="1" ht="53.25" customHeight="1" spans="1:3">
      <c r="A9" s="184" t="s">
        <v>569</v>
      </c>
      <c r="B9" s="133">
        <v>1.67</v>
      </c>
      <c r="C9" s="135"/>
    </row>
    <row r="10" s="120" customFormat="1" ht="53.25" customHeight="1" spans="1:3">
      <c r="A10" s="184" t="s">
        <v>479</v>
      </c>
      <c r="B10" s="133">
        <v>13</v>
      </c>
      <c r="C10" s="135"/>
    </row>
    <row r="11" s="120" customFormat="1" ht="53.25" customHeight="1" spans="1:3">
      <c r="A11" s="185" t="s">
        <v>570</v>
      </c>
      <c r="B11" s="133">
        <v>148890</v>
      </c>
      <c r="C11" s="135"/>
    </row>
    <row r="12" s="123" customFormat="1" ht="53.25" customHeight="1" spans="1:3">
      <c r="A12" s="136" t="s">
        <v>414</v>
      </c>
      <c r="B12" s="137">
        <v>149170</v>
      </c>
      <c r="C12" s="138"/>
    </row>
  </sheetData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B11" sqref="B11"/>
    </sheetView>
  </sheetViews>
  <sheetFormatPr defaultColWidth="9" defaultRowHeight="15.75" outlineLevelCol="1"/>
  <cols>
    <col min="1" max="1" width="33.25" style="91" customWidth="1"/>
    <col min="2" max="2" width="33.25" style="175" customWidth="1"/>
    <col min="3" max="16384" width="9" style="91"/>
  </cols>
  <sheetData>
    <row r="1" s="91" customFormat="1" ht="21" customHeight="1" spans="1:2">
      <c r="A1" s="92"/>
      <c r="B1" s="175"/>
    </row>
    <row r="2" s="91" customFormat="1" ht="24.75" customHeight="1" spans="1:2">
      <c r="A2" s="97" t="s">
        <v>571</v>
      </c>
      <c r="B2" s="97"/>
    </row>
    <row r="3" s="92" customFormat="1" ht="24" customHeight="1" spans="2:2">
      <c r="B3" s="176" t="s">
        <v>48</v>
      </c>
    </row>
    <row r="4" s="173" customFormat="1" ht="51" customHeight="1" spans="1:2">
      <c r="A4" s="177" t="s">
        <v>23</v>
      </c>
      <c r="B4" s="178" t="s">
        <v>544</v>
      </c>
    </row>
    <row r="5" s="174" customFormat="1" ht="48" customHeight="1" spans="1:2">
      <c r="A5" s="179" t="s">
        <v>572</v>
      </c>
      <c r="B5" s="116" t="s">
        <v>573</v>
      </c>
    </row>
    <row r="6" s="174" customFormat="1" ht="48" customHeight="1" spans="1:2">
      <c r="A6" s="179" t="s">
        <v>574</v>
      </c>
      <c r="B6" s="116"/>
    </row>
    <row r="7" s="174" customFormat="1" ht="48" customHeight="1" spans="1:2">
      <c r="A7" s="180" t="s">
        <v>90</v>
      </c>
      <c r="B7" s="116"/>
    </row>
    <row r="8" s="93" customFormat="1" ht="48" customHeight="1" spans="1:2">
      <c r="A8" s="100" t="s">
        <v>414</v>
      </c>
      <c r="B8" s="181">
        <v>0</v>
      </c>
    </row>
    <row r="9" s="91" customFormat="1" spans="2:2">
      <c r="B9" s="182" t="s">
        <v>575</v>
      </c>
    </row>
  </sheetData>
  <mergeCells count="1">
    <mergeCell ref="A2:B2"/>
  </mergeCells>
  <pageMargins left="0.75" right="0.75" top="1" bottom="1" header="0.511805555555556" footer="0.511805555555556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5"/>
  <sheetViews>
    <sheetView workbookViewId="0">
      <selection activeCell="AH8" sqref="AH8"/>
    </sheetView>
  </sheetViews>
  <sheetFormatPr defaultColWidth="7" defaultRowHeight="15"/>
  <cols>
    <col min="1" max="1" width="35.125" style="35" customWidth="1"/>
    <col min="2" max="2" width="29.625" style="36" customWidth="1"/>
    <col min="3" max="3" width="10.375" style="32" hidden="1" customWidth="1"/>
    <col min="4" max="4" width="9.625" style="31" hidden="1" customWidth="1"/>
    <col min="5" max="5" width="8.125" style="31" hidden="1" customWidth="1"/>
    <col min="6" max="6" width="9.625" style="37" hidden="1" customWidth="1"/>
    <col min="7" max="7" width="17.5" style="37" hidden="1" customWidth="1"/>
    <col min="8" max="8" width="12.5" style="38" hidden="1" customWidth="1"/>
    <col min="9" max="9" width="7" style="39" hidden="1" customWidth="1"/>
    <col min="10" max="11" width="7" style="31" hidden="1" customWidth="1"/>
    <col min="12" max="12" width="13.875" style="31" hidden="1" customWidth="1"/>
    <col min="13" max="13" width="7.875" style="31" hidden="1" customWidth="1"/>
    <col min="14" max="14" width="9.5" style="31" hidden="1" customWidth="1"/>
    <col min="15" max="15" width="6.875" style="31" hidden="1" customWidth="1"/>
    <col min="16" max="16" width="9" style="31" hidden="1" customWidth="1"/>
    <col min="17" max="17" width="5.875" style="31" hidden="1" customWidth="1"/>
    <col min="18" max="18" width="5.25" style="31" hidden="1" customWidth="1"/>
    <col min="19" max="19" width="6.5" style="31" hidden="1" customWidth="1"/>
    <col min="20" max="21" width="7" style="31" hidden="1" customWidth="1"/>
    <col min="22" max="22" width="10.625" style="31" hidden="1" customWidth="1"/>
    <col min="23" max="23" width="10.5" style="31" hidden="1" customWidth="1"/>
    <col min="24" max="24" width="7" style="31" hidden="1" customWidth="1"/>
    <col min="25" max="16384" width="7" style="31"/>
  </cols>
  <sheetData>
    <row r="1" s="31" customFormat="1" ht="29.25" customHeight="1" spans="1:9">
      <c r="A1" s="9"/>
      <c r="B1" s="36"/>
      <c r="C1" s="32"/>
      <c r="D1" s="31"/>
      <c r="E1" s="31"/>
      <c r="F1" s="37"/>
      <c r="G1" s="37"/>
      <c r="H1" s="38"/>
      <c r="I1" s="39"/>
    </row>
    <row r="2" s="31" customFormat="1" ht="28.5" customHeight="1" spans="1:9">
      <c r="A2" s="40" t="s">
        <v>576</v>
      </c>
      <c r="B2" s="42"/>
      <c r="C2" s="32"/>
      <c r="D2" s="31"/>
      <c r="E2" s="31"/>
      <c r="F2" s="31"/>
      <c r="G2" s="31"/>
      <c r="H2" s="31"/>
      <c r="I2" s="39"/>
    </row>
    <row r="3" s="32" customFormat="1" ht="21.75" customHeight="1" spans="1:12">
      <c r="A3" s="35"/>
      <c r="B3" s="167" t="s">
        <v>48</v>
      </c>
      <c r="D3" s="32">
        <v>12.11</v>
      </c>
      <c r="F3" s="32">
        <v>12.22</v>
      </c>
      <c r="I3" s="36"/>
      <c r="L3" s="32">
        <v>1.2</v>
      </c>
    </row>
    <row r="4" s="32" customFormat="1" ht="39" customHeight="1" spans="1:14">
      <c r="A4" s="143" t="s">
        <v>23</v>
      </c>
      <c r="B4" s="46" t="s">
        <v>24</v>
      </c>
      <c r="F4" s="47" t="s">
        <v>49</v>
      </c>
      <c r="G4" s="47" t="s">
        <v>50</v>
      </c>
      <c r="H4" s="47" t="s">
        <v>51</v>
      </c>
      <c r="I4" s="36"/>
      <c r="L4" s="47" t="s">
        <v>49</v>
      </c>
      <c r="M4" s="75" t="s">
        <v>50</v>
      </c>
      <c r="N4" s="47" t="s">
        <v>51</v>
      </c>
    </row>
    <row r="5" s="35" customFormat="1" ht="39" customHeight="1" spans="1:24">
      <c r="A5" s="168" t="s">
        <v>52</v>
      </c>
      <c r="B5" s="147"/>
      <c r="C5" s="35">
        <v>105429</v>
      </c>
      <c r="D5" s="35">
        <v>595734.14</v>
      </c>
      <c r="E5" s="35">
        <f>104401+13602</f>
        <v>118003</v>
      </c>
      <c r="F5" s="169" t="s">
        <v>54</v>
      </c>
      <c r="G5" s="169" t="s">
        <v>55</v>
      </c>
      <c r="H5" s="169">
        <v>596221.15</v>
      </c>
      <c r="I5" s="35" t="e">
        <f t="shared" ref="I5:I8" si="0">F5-A5</f>
        <v>#VALUE!</v>
      </c>
      <c r="J5" s="35">
        <f t="shared" ref="J5:J8" si="1">H5-B5</f>
        <v>596221.15</v>
      </c>
      <c r="K5" s="35">
        <v>75943</v>
      </c>
      <c r="L5" s="169" t="s">
        <v>54</v>
      </c>
      <c r="M5" s="169" t="s">
        <v>55</v>
      </c>
      <c r="N5" s="169">
        <v>643048.95</v>
      </c>
      <c r="O5" s="35" t="e">
        <f t="shared" ref="O5:O8" si="2">L5-A5</f>
        <v>#VALUE!</v>
      </c>
      <c r="P5" s="35">
        <f t="shared" ref="P5:P8" si="3">N5-B5</f>
        <v>643048.95</v>
      </c>
      <c r="R5" s="35">
        <v>717759</v>
      </c>
      <c r="T5" s="172" t="s">
        <v>54</v>
      </c>
      <c r="U5" s="172" t="s">
        <v>55</v>
      </c>
      <c r="V5" s="172">
        <v>659380.53</v>
      </c>
      <c r="W5" s="35">
        <f t="shared" ref="W5:W8" si="4">B5-V5</f>
        <v>-659380.53</v>
      </c>
      <c r="X5" s="35" t="e">
        <f t="shared" ref="X5:X8" si="5">T5-A5</f>
        <v>#VALUE!</v>
      </c>
    </row>
    <row r="6" s="32" customFormat="1" ht="39" customHeight="1" spans="1:24">
      <c r="A6" s="170" t="s">
        <v>90</v>
      </c>
      <c r="B6" s="66"/>
      <c r="C6" s="67"/>
      <c r="D6" s="67">
        <v>135.6</v>
      </c>
      <c r="F6" s="53" t="s">
        <v>91</v>
      </c>
      <c r="G6" s="53" t="s">
        <v>92</v>
      </c>
      <c r="H6" s="76">
        <v>135.6</v>
      </c>
      <c r="I6" s="36" t="e">
        <f t="shared" si="0"/>
        <v>#VALUE!</v>
      </c>
      <c r="J6" s="51">
        <f t="shared" si="1"/>
        <v>135.6</v>
      </c>
      <c r="K6" s="51"/>
      <c r="L6" s="53" t="s">
        <v>91</v>
      </c>
      <c r="M6" s="53" t="s">
        <v>92</v>
      </c>
      <c r="N6" s="76">
        <v>135.6</v>
      </c>
      <c r="O6" s="36" t="e">
        <f t="shared" si="2"/>
        <v>#VALUE!</v>
      </c>
      <c r="P6" s="51">
        <f t="shared" si="3"/>
        <v>135.6</v>
      </c>
      <c r="T6" s="81" t="s">
        <v>91</v>
      </c>
      <c r="U6" s="81" t="s">
        <v>92</v>
      </c>
      <c r="V6" s="82">
        <v>135.6</v>
      </c>
      <c r="W6" s="32">
        <f t="shared" si="4"/>
        <v>-135.6</v>
      </c>
      <c r="X6" s="32" t="e">
        <f t="shared" si="5"/>
        <v>#VALUE!</v>
      </c>
    </row>
    <row r="7" s="32" customFormat="1" ht="39" customHeight="1" spans="1:24">
      <c r="A7" s="168" t="s">
        <v>541</v>
      </c>
      <c r="B7" s="66"/>
      <c r="C7" s="51">
        <v>105429</v>
      </c>
      <c r="D7" s="52">
        <v>595734.14</v>
      </c>
      <c r="E7" s="32">
        <f>104401+13602</f>
        <v>118003</v>
      </c>
      <c r="F7" s="53" t="s">
        <v>54</v>
      </c>
      <c r="G7" s="53" t="s">
        <v>55</v>
      </c>
      <c r="H7" s="76">
        <v>596221.15</v>
      </c>
      <c r="I7" s="36" t="e">
        <f t="shared" si="0"/>
        <v>#VALUE!</v>
      </c>
      <c r="J7" s="51">
        <f t="shared" si="1"/>
        <v>596221.15</v>
      </c>
      <c r="K7" s="51">
        <v>75943</v>
      </c>
      <c r="L7" s="53" t="s">
        <v>54</v>
      </c>
      <c r="M7" s="53" t="s">
        <v>55</v>
      </c>
      <c r="N7" s="76">
        <v>643048.95</v>
      </c>
      <c r="O7" s="36" t="e">
        <f t="shared" si="2"/>
        <v>#VALUE!</v>
      </c>
      <c r="P7" s="51">
        <f t="shared" si="3"/>
        <v>643048.95</v>
      </c>
      <c r="R7" s="32">
        <v>717759</v>
      </c>
      <c r="T7" s="81" t="s">
        <v>54</v>
      </c>
      <c r="U7" s="81" t="s">
        <v>55</v>
      </c>
      <c r="V7" s="82">
        <v>659380.53</v>
      </c>
      <c r="W7" s="32">
        <f t="shared" si="4"/>
        <v>-659380.53</v>
      </c>
      <c r="X7" s="32" t="e">
        <f t="shared" si="5"/>
        <v>#VALUE!</v>
      </c>
    </row>
    <row r="8" s="32" customFormat="1" ht="39" customHeight="1" spans="1:24">
      <c r="A8" s="170" t="s">
        <v>90</v>
      </c>
      <c r="B8" s="66"/>
      <c r="C8" s="67"/>
      <c r="D8" s="67">
        <v>135.6</v>
      </c>
      <c r="F8" s="53" t="s">
        <v>91</v>
      </c>
      <c r="G8" s="53" t="s">
        <v>92</v>
      </c>
      <c r="H8" s="76">
        <v>135.6</v>
      </c>
      <c r="I8" s="36" t="e">
        <f t="shared" si="0"/>
        <v>#VALUE!</v>
      </c>
      <c r="J8" s="51">
        <f t="shared" si="1"/>
        <v>135.6</v>
      </c>
      <c r="K8" s="51"/>
      <c r="L8" s="53" t="s">
        <v>91</v>
      </c>
      <c r="M8" s="53" t="s">
        <v>92</v>
      </c>
      <c r="N8" s="76">
        <v>135.6</v>
      </c>
      <c r="O8" s="36" t="e">
        <f t="shared" si="2"/>
        <v>#VALUE!</v>
      </c>
      <c r="P8" s="51">
        <f t="shared" si="3"/>
        <v>135.6</v>
      </c>
      <c r="T8" s="81" t="s">
        <v>91</v>
      </c>
      <c r="U8" s="81" t="s">
        <v>92</v>
      </c>
      <c r="V8" s="82">
        <v>135.6</v>
      </c>
      <c r="W8" s="32">
        <f t="shared" si="4"/>
        <v>-135.6</v>
      </c>
      <c r="X8" s="32" t="e">
        <f t="shared" si="5"/>
        <v>#VALUE!</v>
      </c>
    </row>
    <row r="9" s="32" customFormat="1" ht="39" customHeight="1" spans="1:23">
      <c r="A9" s="171" t="s">
        <v>98</v>
      </c>
      <c r="B9" s="50">
        <v>0</v>
      </c>
      <c r="F9" s="47" t="str">
        <f t="shared" ref="F9:H9" si="6">""</f>
        <v/>
      </c>
      <c r="G9" s="47" t="str">
        <f t="shared" si="6"/>
        <v/>
      </c>
      <c r="H9" s="47" t="str">
        <f t="shared" si="6"/>
        <v/>
      </c>
      <c r="I9" s="36"/>
      <c r="L9" s="47" t="str">
        <f t="shared" ref="L9:N9" si="7">""</f>
        <v/>
      </c>
      <c r="M9" s="75" t="str">
        <f t="shared" si="7"/>
        <v/>
      </c>
      <c r="N9" s="47" t="str">
        <f t="shared" si="7"/>
        <v/>
      </c>
      <c r="V9" s="87" t="e">
        <f>V10+#REF!+#REF!+#REF!+#REF!+#REF!+#REF!+#REF!+#REF!+#REF!+#REF!+#REF!+#REF!+#REF!+#REF!+#REF!+#REF!+#REF!+#REF!+#REF!+#REF!</f>
        <v>#REF!</v>
      </c>
      <c r="W9" s="87" t="e">
        <f>W10+#REF!+#REF!+#REF!+#REF!+#REF!+#REF!+#REF!+#REF!+#REF!+#REF!+#REF!+#REF!+#REF!+#REF!+#REF!+#REF!+#REF!+#REF!+#REF!+#REF!</f>
        <v>#VALUE!</v>
      </c>
    </row>
    <row r="10" s="31" customFormat="1" ht="19.5" customHeight="1" spans="1:24">
      <c r="A10" s="35"/>
      <c r="B10" s="164" t="s">
        <v>575</v>
      </c>
      <c r="C10" s="32"/>
      <c r="D10" s="31"/>
      <c r="E10" s="31"/>
      <c r="F10" s="37"/>
      <c r="G10" s="37"/>
      <c r="H10" s="38"/>
      <c r="I10" s="39"/>
      <c r="J10" s="31"/>
      <c r="K10" s="31"/>
      <c r="L10" s="31"/>
      <c r="M10" s="31"/>
      <c r="N10" s="31"/>
      <c r="O10" s="31"/>
      <c r="P10" s="88"/>
      <c r="Q10" s="31"/>
      <c r="R10" s="31"/>
      <c r="S10" s="31"/>
      <c r="T10" s="89" t="s">
        <v>99</v>
      </c>
      <c r="U10" s="89" t="s">
        <v>100</v>
      </c>
      <c r="V10" s="90">
        <v>19998</v>
      </c>
      <c r="W10" s="31" t="e">
        <f t="shared" ref="W10:W12" si="8">B10-V10</f>
        <v>#VALUE!</v>
      </c>
      <c r="X10" s="31">
        <f t="shared" ref="X10:X12" si="9">T10-A10</f>
        <v>232</v>
      </c>
    </row>
    <row r="11" s="31" customFormat="1" ht="19.5" customHeight="1" spans="1:24">
      <c r="A11" s="35"/>
      <c r="B11" s="36"/>
      <c r="C11" s="32"/>
      <c r="D11" s="31"/>
      <c r="E11" s="31"/>
      <c r="F11" s="37"/>
      <c r="G11" s="37"/>
      <c r="H11" s="38"/>
      <c r="I11" s="39"/>
      <c r="J11" s="31"/>
      <c r="K11" s="31"/>
      <c r="L11" s="31"/>
      <c r="M11" s="31"/>
      <c r="N11" s="31"/>
      <c r="O11" s="31"/>
      <c r="P11" s="88"/>
      <c r="Q11" s="31"/>
      <c r="R11" s="31"/>
      <c r="S11" s="31"/>
      <c r="T11" s="89" t="s">
        <v>101</v>
      </c>
      <c r="U11" s="89" t="s">
        <v>102</v>
      </c>
      <c r="V11" s="90">
        <v>19998</v>
      </c>
      <c r="W11" s="31">
        <f t="shared" si="8"/>
        <v>-19998</v>
      </c>
      <c r="X11" s="31">
        <f t="shared" si="9"/>
        <v>23203</v>
      </c>
    </row>
    <row r="12" s="31" customFormat="1" ht="19.5" customHeight="1" spans="1:24">
      <c r="A12" s="35"/>
      <c r="B12" s="36"/>
      <c r="C12" s="32"/>
      <c r="D12" s="31"/>
      <c r="E12" s="31"/>
      <c r="F12" s="37"/>
      <c r="G12" s="37"/>
      <c r="H12" s="38"/>
      <c r="I12" s="39"/>
      <c r="J12" s="31"/>
      <c r="K12" s="31"/>
      <c r="L12" s="31"/>
      <c r="M12" s="31"/>
      <c r="N12" s="31"/>
      <c r="O12" s="31"/>
      <c r="P12" s="88"/>
      <c r="Q12" s="31"/>
      <c r="R12" s="31"/>
      <c r="S12" s="31"/>
      <c r="T12" s="89" t="s">
        <v>103</v>
      </c>
      <c r="U12" s="89" t="s">
        <v>104</v>
      </c>
      <c r="V12" s="90">
        <v>19998</v>
      </c>
      <c r="W12" s="31">
        <f t="shared" si="8"/>
        <v>-19998</v>
      </c>
      <c r="X12" s="31">
        <f t="shared" si="9"/>
        <v>2320301</v>
      </c>
    </row>
    <row r="13" s="31" customFormat="1" ht="19.5" customHeight="1" spans="1:16">
      <c r="A13" s="35"/>
      <c r="B13" s="36"/>
      <c r="C13" s="32"/>
      <c r="D13" s="31"/>
      <c r="E13" s="31"/>
      <c r="F13" s="37"/>
      <c r="G13" s="37"/>
      <c r="H13" s="38"/>
      <c r="I13" s="39"/>
      <c r="J13" s="31"/>
      <c r="K13" s="31"/>
      <c r="L13" s="31"/>
      <c r="M13" s="31"/>
      <c r="N13" s="31"/>
      <c r="O13" s="31"/>
      <c r="P13" s="88"/>
    </row>
    <row r="14" s="31" customFormat="1" ht="19.5" customHeight="1" spans="1:16">
      <c r="A14" s="35"/>
      <c r="B14" s="36"/>
      <c r="C14" s="32"/>
      <c r="D14" s="31"/>
      <c r="E14" s="31"/>
      <c r="F14" s="37"/>
      <c r="G14" s="37"/>
      <c r="H14" s="38"/>
      <c r="I14" s="39"/>
      <c r="J14" s="31"/>
      <c r="K14" s="31"/>
      <c r="L14" s="31"/>
      <c r="M14" s="31"/>
      <c r="N14" s="31"/>
      <c r="O14" s="31"/>
      <c r="P14" s="88"/>
    </row>
    <row r="15" s="31" customFormat="1" ht="19.5" customHeight="1" spans="1:16">
      <c r="A15" s="35"/>
      <c r="B15" s="36"/>
      <c r="C15" s="32"/>
      <c r="D15" s="31"/>
      <c r="E15" s="31"/>
      <c r="F15" s="37"/>
      <c r="G15" s="37"/>
      <c r="H15" s="38"/>
      <c r="I15" s="39"/>
      <c r="J15" s="31"/>
      <c r="K15" s="31"/>
      <c r="L15" s="31"/>
      <c r="M15" s="31"/>
      <c r="N15" s="31"/>
      <c r="O15" s="31"/>
      <c r="P15" s="88"/>
    </row>
    <row r="16" s="31" customFormat="1" ht="19.5" customHeight="1" spans="1:16">
      <c r="A16" s="35"/>
      <c r="B16" s="36"/>
      <c r="C16" s="32"/>
      <c r="D16" s="31"/>
      <c r="E16" s="31"/>
      <c r="F16" s="37"/>
      <c r="G16" s="37"/>
      <c r="H16" s="38"/>
      <c r="I16" s="39"/>
      <c r="J16" s="31"/>
      <c r="K16" s="31"/>
      <c r="L16" s="31"/>
      <c r="M16" s="31"/>
      <c r="N16" s="31"/>
      <c r="O16" s="31"/>
      <c r="P16" s="88"/>
    </row>
    <row r="17" s="31" customFormat="1" ht="19.5" customHeight="1" spans="1:16">
      <c r="A17" s="35"/>
      <c r="B17" s="36"/>
      <c r="C17" s="32"/>
      <c r="D17" s="31"/>
      <c r="E17" s="31"/>
      <c r="F17" s="37"/>
      <c r="G17" s="37"/>
      <c r="H17" s="38"/>
      <c r="I17" s="39"/>
      <c r="J17" s="31"/>
      <c r="K17" s="31"/>
      <c r="L17" s="31"/>
      <c r="M17" s="31"/>
      <c r="N17" s="31"/>
      <c r="O17" s="31"/>
      <c r="P17" s="88"/>
    </row>
    <row r="18" s="31" customFormat="1" ht="19.5" customHeight="1" spans="1:16">
      <c r="A18" s="35"/>
      <c r="B18" s="36"/>
      <c r="C18" s="32"/>
      <c r="D18" s="31"/>
      <c r="E18" s="31"/>
      <c r="F18" s="37"/>
      <c r="G18" s="37"/>
      <c r="H18" s="38"/>
      <c r="I18" s="39"/>
      <c r="J18" s="31"/>
      <c r="K18" s="31"/>
      <c r="L18" s="31"/>
      <c r="M18" s="31"/>
      <c r="N18" s="31"/>
      <c r="O18" s="31"/>
      <c r="P18" s="88"/>
    </row>
    <row r="19" s="31" customFormat="1" ht="19.5" customHeight="1" spans="1:16">
      <c r="A19" s="35"/>
      <c r="B19" s="36"/>
      <c r="C19" s="32"/>
      <c r="D19" s="31"/>
      <c r="E19" s="31"/>
      <c r="F19" s="37"/>
      <c r="G19" s="37"/>
      <c r="H19" s="38"/>
      <c r="I19" s="39"/>
      <c r="J19" s="31"/>
      <c r="K19" s="31"/>
      <c r="L19" s="31"/>
      <c r="M19" s="31"/>
      <c r="N19" s="31"/>
      <c r="O19" s="31"/>
      <c r="P19" s="88"/>
    </row>
    <row r="20" s="31" customFormat="1" ht="19.5" customHeight="1" spans="1:16">
      <c r="A20" s="35"/>
      <c r="B20" s="36"/>
      <c r="C20" s="32"/>
      <c r="D20" s="31"/>
      <c r="E20" s="31"/>
      <c r="F20" s="37"/>
      <c r="G20" s="37"/>
      <c r="H20" s="38"/>
      <c r="I20" s="39"/>
      <c r="J20" s="31"/>
      <c r="K20" s="31"/>
      <c r="L20" s="31"/>
      <c r="M20" s="31"/>
      <c r="N20" s="31"/>
      <c r="O20" s="31"/>
      <c r="P20" s="88"/>
    </row>
    <row r="21" s="31" customFormat="1" ht="19.5" customHeight="1" spans="1:16">
      <c r="A21" s="35"/>
      <c r="B21" s="36"/>
      <c r="C21" s="32"/>
      <c r="D21" s="31"/>
      <c r="E21" s="31"/>
      <c r="F21" s="37"/>
      <c r="G21" s="37"/>
      <c r="H21" s="38"/>
      <c r="I21" s="39"/>
      <c r="J21" s="31"/>
      <c r="K21" s="31"/>
      <c r="L21" s="31"/>
      <c r="M21" s="31"/>
      <c r="N21" s="31"/>
      <c r="O21" s="31"/>
      <c r="P21" s="88"/>
    </row>
    <row r="22" s="31" customFormat="1" ht="19.5" customHeight="1" spans="1:16">
      <c r="A22" s="35"/>
      <c r="B22" s="36"/>
      <c r="C22" s="32"/>
      <c r="D22" s="31"/>
      <c r="E22" s="31"/>
      <c r="F22" s="37"/>
      <c r="G22" s="37"/>
      <c r="H22" s="38"/>
      <c r="I22" s="39"/>
      <c r="J22" s="31"/>
      <c r="K22" s="31"/>
      <c r="L22" s="31"/>
      <c r="M22" s="31"/>
      <c r="N22" s="31"/>
      <c r="O22" s="31"/>
      <c r="P22" s="88"/>
    </row>
    <row r="23" s="31" customFormat="1" ht="19.5" customHeight="1" spans="1:16">
      <c r="A23" s="35"/>
      <c r="B23" s="36"/>
      <c r="C23" s="32"/>
      <c r="D23" s="31"/>
      <c r="E23" s="31"/>
      <c r="F23" s="37"/>
      <c r="G23" s="37"/>
      <c r="H23" s="38"/>
      <c r="I23" s="39"/>
      <c r="J23" s="31"/>
      <c r="K23" s="31"/>
      <c r="L23" s="31"/>
      <c r="M23" s="31"/>
      <c r="N23" s="31"/>
      <c r="O23" s="31"/>
      <c r="P23" s="88"/>
    </row>
    <row r="24" s="31" customFormat="1" ht="19.5" customHeight="1" spans="1:16">
      <c r="A24" s="35"/>
      <c r="B24" s="36"/>
      <c r="C24" s="32"/>
      <c r="D24" s="31"/>
      <c r="E24" s="31"/>
      <c r="F24" s="37"/>
      <c r="G24" s="37"/>
      <c r="H24" s="38"/>
      <c r="I24" s="39"/>
      <c r="J24" s="31"/>
      <c r="K24" s="31"/>
      <c r="L24" s="31"/>
      <c r="M24" s="31"/>
      <c r="N24" s="31"/>
      <c r="O24" s="31"/>
      <c r="P24" s="88"/>
    </row>
    <row r="25" s="31" customFormat="1" ht="19.5" customHeight="1" spans="1:16">
      <c r="A25" s="35"/>
      <c r="B25" s="36"/>
      <c r="C25" s="32"/>
      <c r="D25" s="31"/>
      <c r="E25" s="31"/>
      <c r="F25" s="37"/>
      <c r="G25" s="37"/>
      <c r="H25" s="38"/>
      <c r="I25" s="39"/>
      <c r="J25" s="31"/>
      <c r="K25" s="31"/>
      <c r="L25" s="31"/>
      <c r="M25" s="31"/>
      <c r="N25" s="31"/>
      <c r="O25" s="31"/>
      <c r="P25" s="88"/>
    </row>
  </sheetData>
  <mergeCells count="1">
    <mergeCell ref="A2:B2"/>
  </mergeCells>
  <pageMargins left="0.75" right="0.75" top="1" bottom="1" header="0.511805555555556" footer="0.511805555555556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8"/>
  <sheetViews>
    <sheetView topLeftCell="A4" workbookViewId="0">
      <selection activeCell="AA6" sqref="AA6"/>
    </sheetView>
  </sheetViews>
  <sheetFormatPr defaultColWidth="7" defaultRowHeight="15"/>
  <cols>
    <col min="1" max="1" width="14.625" style="35" customWidth="1"/>
    <col min="2" max="2" width="46.625" style="32" customWidth="1"/>
    <col min="3" max="3" width="13" style="36" customWidth="1"/>
    <col min="4" max="4" width="10.375" style="32" hidden="1" customWidth="1"/>
    <col min="5" max="5" width="9.625" style="31" hidden="1" customWidth="1"/>
    <col min="6" max="6" width="8.125" style="31" hidden="1" customWidth="1"/>
    <col min="7" max="7" width="9.625" style="37" hidden="1" customWidth="1"/>
    <col min="8" max="8" width="17.5" style="37" hidden="1" customWidth="1"/>
    <col min="9" max="9" width="12.5" style="38" hidden="1" customWidth="1"/>
    <col min="10" max="10" width="7" style="39" hidden="1" customWidth="1"/>
    <col min="11" max="12" width="7" style="31" hidden="1" customWidth="1"/>
    <col min="13" max="13" width="13.875" style="31" hidden="1" customWidth="1"/>
    <col min="14" max="14" width="7.875" style="31" hidden="1" customWidth="1"/>
    <col min="15" max="15" width="9.5" style="31" hidden="1" customWidth="1"/>
    <col min="16" max="16" width="6.875" style="31" hidden="1" customWidth="1"/>
    <col min="17" max="17" width="9" style="31" hidden="1" customWidth="1"/>
    <col min="18" max="18" width="5.875" style="31" hidden="1" customWidth="1"/>
    <col min="19" max="19" width="5.25" style="31" hidden="1" customWidth="1"/>
    <col min="20" max="20" width="6.5" style="31" hidden="1" customWidth="1"/>
    <col min="21" max="22" width="7" style="31" hidden="1" customWidth="1"/>
    <col min="23" max="23" width="10.625" style="31" hidden="1" customWidth="1"/>
    <col min="24" max="24" width="10.5" style="31" hidden="1" customWidth="1"/>
    <col min="25" max="25" width="7" style="31" hidden="1" customWidth="1"/>
    <col min="26" max="16384" width="7" style="31"/>
  </cols>
  <sheetData>
    <row r="1" s="31" customFormat="1" ht="23.25" customHeight="1" spans="1:10">
      <c r="A1" s="9" t="s">
        <v>577</v>
      </c>
      <c r="B1" s="32"/>
      <c r="C1" s="36"/>
      <c r="D1" s="32"/>
      <c r="E1" s="31"/>
      <c r="F1" s="31"/>
      <c r="G1" s="37"/>
      <c r="H1" s="37"/>
      <c r="I1" s="38"/>
      <c r="J1" s="39"/>
    </row>
    <row r="2" s="31" customFormat="1" ht="22.5" spans="1:10">
      <c r="A2" s="40" t="s">
        <v>578</v>
      </c>
      <c r="B2" s="41"/>
      <c r="C2" s="42"/>
      <c r="D2" s="32"/>
      <c r="E2" s="31"/>
      <c r="F2" s="31"/>
      <c r="G2" s="31"/>
      <c r="H2" s="31"/>
      <c r="I2" s="31"/>
      <c r="J2" s="39"/>
    </row>
    <row r="3" s="31" customFormat="1" spans="1:13">
      <c r="A3" s="35"/>
      <c r="B3" s="32"/>
      <c r="C3" s="129" t="s">
        <v>416</v>
      </c>
      <c r="D3" s="32"/>
      <c r="E3" s="31">
        <v>12.11</v>
      </c>
      <c r="F3" s="31"/>
      <c r="G3" s="31">
        <v>12.22</v>
      </c>
      <c r="H3" s="31"/>
      <c r="I3" s="31"/>
      <c r="J3" s="39"/>
      <c r="K3" s="31"/>
      <c r="L3" s="31"/>
      <c r="M3" s="31">
        <v>1.2</v>
      </c>
    </row>
    <row r="4" s="31" customFormat="1" ht="45.75" customHeight="1" spans="1:15">
      <c r="A4" s="44" t="s">
        <v>293</v>
      </c>
      <c r="B4" s="45" t="s">
        <v>294</v>
      </c>
      <c r="C4" s="46" t="s">
        <v>24</v>
      </c>
      <c r="D4" s="32"/>
      <c r="E4" s="31"/>
      <c r="F4" s="31"/>
      <c r="G4" s="150" t="s">
        <v>579</v>
      </c>
      <c r="H4" s="150" t="s">
        <v>580</v>
      </c>
      <c r="I4" s="150" t="s">
        <v>581</v>
      </c>
      <c r="J4" s="39"/>
      <c r="K4" s="31"/>
      <c r="L4" s="31"/>
      <c r="M4" s="150" t="s">
        <v>579</v>
      </c>
      <c r="N4" s="154" t="s">
        <v>580</v>
      </c>
      <c r="O4" s="150" t="s">
        <v>581</v>
      </c>
    </row>
    <row r="5" s="31" customFormat="1" ht="45.75" customHeight="1" spans="1:25">
      <c r="A5" s="48" t="s">
        <v>582</v>
      </c>
      <c r="B5" s="49" t="s">
        <v>583</v>
      </c>
      <c r="C5" s="66"/>
      <c r="D5" s="51">
        <v>105429</v>
      </c>
      <c r="E5" s="148">
        <v>595734.14</v>
      </c>
      <c r="F5" s="31">
        <f>104401+13602</f>
        <v>118003</v>
      </c>
      <c r="G5" s="37" t="s">
        <v>54</v>
      </c>
      <c r="H5" s="37" t="s">
        <v>425</v>
      </c>
      <c r="I5" s="38">
        <v>596221.15</v>
      </c>
      <c r="J5" s="39">
        <f t="shared" ref="J5:J11" si="0">G5-A5</f>
        <v>-22</v>
      </c>
      <c r="K5" s="88">
        <f t="shared" ref="K5:K11" si="1">I5-C5</f>
        <v>596221.15</v>
      </c>
      <c r="L5" s="88">
        <v>75943</v>
      </c>
      <c r="M5" s="37" t="s">
        <v>54</v>
      </c>
      <c r="N5" s="37" t="s">
        <v>425</v>
      </c>
      <c r="O5" s="38">
        <v>643048.95</v>
      </c>
      <c r="P5" s="39">
        <f t="shared" ref="P5:P11" si="2">M5-A5</f>
        <v>-22</v>
      </c>
      <c r="Q5" s="88">
        <f t="shared" ref="Q5:Q11" si="3">O5-C5</f>
        <v>643048.95</v>
      </c>
      <c r="S5" s="31">
        <v>717759</v>
      </c>
      <c r="T5" s="31"/>
      <c r="U5" s="89" t="s">
        <v>54</v>
      </c>
      <c r="V5" s="89" t="s">
        <v>425</v>
      </c>
      <c r="W5" s="90">
        <v>659380.53</v>
      </c>
      <c r="X5" s="31">
        <f t="shared" ref="X5:X11" si="4">C5-W5</f>
        <v>-659380.53</v>
      </c>
      <c r="Y5" s="31">
        <f t="shared" ref="Y5:Y11" si="5">U5-A5</f>
        <v>-22</v>
      </c>
    </row>
    <row r="6" s="156" customFormat="1" ht="45.75" customHeight="1" spans="1:25">
      <c r="A6" s="54" t="s">
        <v>584</v>
      </c>
      <c r="B6" s="158" t="s">
        <v>585</v>
      </c>
      <c r="C6" s="149"/>
      <c r="D6" s="159"/>
      <c r="E6" s="156">
        <v>7616.62</v>
      </c>
      <c r="G6" s="160" t="s">
        <v>58</v>
      </c>
      <c r="H6" s="160" t="s">
        <v>586</v>
      </c>
      <c r="I6" s="160">
        <v>7616.62</v>
      </c>
      <c r="J6" s="156">
        <f t="shared" si="0"/>
        <v>-2200</v>
      </c>
      <c r="K6" s="156">
        <f t="shared" si="1"/>
        <v>7616.62</v>
      </c>
      <c r="M6" s="160" t="s">
        <v>58</v>
      </c>
      <c r="N6" s="160" t="s">
        <v>586</v>
      </c>
      <c r="O6" s="160">
        <v>7749.58</v>
      </c>
      <c r="P6" s="156">
        <f t="shared" si="2"/>
        <v>-2200</v>
      </c>
      <c r="Q6" s="156">
        <f t="shared" si="3"/>
        <v>7749.58</v>
      </c>
      <c r="U6" s="165" t="s">
        <v>58</v>
      </c>
      <c r="V6" s="165" t="s">
        <v>586</v>
      </c>
      <c r="W6" s="165">
        <v>8475.47</v>
      </c>
      <c r="X6" s="156">
        <f t="shared" si="4"/>
        <v>-8475.47</v>
      </c>
      <c r="Y6" s="156">
        <f t="shared" si="5"/>
        <v>-2200</v>
      </c>
    </row>
    <row r="7" s="157" customFormat="1" ht="45.75" customHeight="1" spans="1:25">
      <c r="A7" s="59" t="s">
        <v>587</v>
      </c>
      <c r="B7" s="59" t="s">
        <v>588</v>
      </c>
      <c r="C7" s="59"/>
      <c r="D7" s="161"/>
      <c r="E7" s="157">
        <v>3922.87</v>
      </c>
      <c r="G7" s="162" t="s">
        <v>62</v>
      </c>
      <c r="H7" s="162" t="s">
        <v>589</v>
      </c>
      <c r="I7" s="162">
        <v>3922.87</v>
      </c>
      <c r="J7" s="157">
        <f t="shared" si="0"/>
        <v>-220000</v>
      </c>
      <c r="K7" s="157">
        <f t="shared" si="1"/>
        <v>3922.87</v>
      </c>
      <c r="L7" s="157">
        <v>750</v>
      </c>
      <c r="M7" s="162" t="s">
        <v>62</v>
      </c>
      <c r="N7" s="162" t="s">
        <v>589</v>
      </c>
      <c r="O7" s="162">
        <v>4041.81</v>
      </c>
      <c r="P7" s="157">
        <f t="shared" si="2"/>
        <v>-220000</v>
      </c>
      <c r="Q7" s="157">
        <f t="shared" si="3"/>
        <v>4041.81</v>
      </c>
      <c r="U7" s="166" t="s">
        <v>62</v>
      </c>
      <c r="V7" s="166" t="s">
        <v>589</v>
      </c>
      <c r="W7" s="166">
        <v>4680.94</v>
      </c>
      <c r="X7" s="157">
        <f t="shared" si="4"/>
        <v>-4680.94</v>
      </c>
      <c r="Y7" s="157">
        <f t="shared" si="5"/>
        <v>-220000</v>
      </c>
    </row>
    <row r="8" s="31" customFormat="1" ht="45.75" customHeight="1" spans="1:25">
      <c r="A8" s="149" t="s">
        <v>90</v>
      </c>
      <c r="B8" s="60"/>
      <c r="C8" s="66"/>
      <c r="D8" s="67"/>
      <c r="E8" s="163">
        <v>135.6</v>
      </c>
      <c r="F8" s="31"/>
      <c r="G8" s="37" t="s">
        <v>91</v>
      </c>
      <c r="H8" s="37" t="s">
        <v>590</v>
      </c>
      <c r="I8" s="38">
        <v>135.6</v>
      </c>
      <c r="J8" s="39" t="e">
        <f t="shared" si="0"/>
        <v>#VALUE!</v>
      </c>
      <c r="K8" s="88">
        <f t="shared" si="1"/>
        <v>135.6</v>
      </c>
      <c r="L8" s="88"/>
      <c r="M8" s="37" t="s">
        <v>91</v>
      </c>
      <c r="N8" s="37" t="s">
        <v>590</v>
      </c>
      <c r="O8" s="38">
        <v>135.6</v>
      </c>
      <c r="P8" s="39" t="e">
        <f t="shared" si="2"/>
        <v>#VALUE!</v>
      </c>
      <c r="Q8" s="88">
        <f t="shared" si="3"/>
        <v>135.6</v>
      </c>
      <c r="U8" s="89" t="s">
        <v>91</v>
      </c>
      <c r="V8" s="89" t="s">
        <v>590</v>
      </c>
      <c r="W8" s="90">
        <v>135.6</v>
      </c>
      <c r="X8" s="31">
        <f t="shared" si="4"/>
        <v>-135.6</v>
      </c>
      <c r="Y8" s="31" t="e">
        <f t="shared" si="5"/>
        <v>#VALUE!</v>
      </c>
    </row>
    <row r="9" s="31" customFormat="1" ht="45.75" customHeight="1" spans="1:25">
      <c r="A9" s="54" t="s">
        <v>591</v>
      </c>
      <c r="B9" s="54" t="s">
        <v>592</v>
      </c>
      <c r="C9" s="66"/>
      <c r="D9" s="51"/>
      <c r="E9" s="88">
        <v>7616.62</v>
      </c>
      <c r="F9" s="31"/>
      <c r="G9" s="37" t="s">
        <v>58</v>
      </c>
      <c r="H9" s="37" t="s">
        <v>586</v>
      </c>
      <c r="I9" s="38">
        <v>7616.62</v>
      </c>
      <c r="J9" s="39">
        <f t="shared" si="0"/>
        <v>-2201</v>
      </c>
      <c r="K9" s="88">
        <f t="shared" si="1"/>
        <v>7616.62</v>
      </c>
      <c r="L9" s="88"/>
      <c r="M9" s="37" t="s">
        <v>58</v>
      </c>
      <c r="N9" s="37" t="s">
        <v>586</v>
      </c>
      <c r="O9" s="38">
        <v>7749.58</v>
      </c>
      <c r="P9" s="39">
        <f t="shared" si="2"/>
        <v>-2201</v>
      </c>
      <c r="Q9" s="88">
        <f t="shared" si="3"/>
        <v>7749.58</v>
      </c>
      <c r="U9" s="89" t="s">
        <v>58</v>
      </c>
      <c r="V9" s="89" t="s">
        <v>586</v>
      </c>
      <c r="W9" s="90">
        <v>8475.47</v>
      </c>
      <c r="X9" s="31">
        <f t="shared" si="4"/>
        <v>-8475.47</v>
      </c>
      <c r="Y9" s="31">
        <f t="shared" si="5"/>
        <v>-2201</v>
      </c>
    </row>
    <row r="10" s="31" customFormat="1" ht="45.75" customHeight="1" spans="1:25">
      <c r="A10" s="59" t="s">
        <v>593</v>
      </c>
      <c r="B10" s="59" t="s">
        <v>594</v>
      </c>
      <c r="C10" s="66"/>
      <c r="D10" s="51"/>
      <c r="E10" s="88">
        <v>3922.87</v>
      </c>
      <c r="F10" s="31"/>
      <c r="G10" s="37" t="s">
        <v>62</v>
      </c>
      <c r="H10" s="37" t="s">
        <v>589</v>
      </c>
      <c r="I10" s="38">
        <v>3922.87</v>
      </c>
      <c r="J10" s="39">
        <f t="shared" si="0"/>
        <v>-220100</v>
      </c>
      <c r="K10" s="88">
        <f t="shared" si="1"/>
        <v>3922.87</v>
      </c>
      <c r="L10" s="88">
        <v>750</v>
      </c>
      <c r="M10" s="37" t="s">
        <v>62</v>
      </c>
      <c r="N10" s="37" t="s">
        <v>589</v>
      </c>
      <c r="O10" s="38">
        <v>4041.81</v>
      </c>
      <c r="P10" s="39">
        <f t="shared" si="2"/>
        <v>-220100</v>
      </c>
      <c r="Q10" s="88">
        <f t="shared" si="3"/>
        <v>4041.81</v>
      </c>
      <c r="U10" s="89" t="s">
        <v>62</v>
      </c>
      <c r="V10" s="89" t="s">
        <v>589</v>
      </c>
      <c r="W10" s="90">
        <v>4680.94</v>
      </c>
      <c r="X10" s="31">
        <f t="shared" si="4"/>
        <v>-4680.94</v>
      </c>
      <c r="Y10" s="31">
        <f t="shared" si="5"/>
        <v>-220100</v>
      </c>
    </row>
    <row r="11" s="31" customFormat="1" ht="45.75" customHeight="1" spans="1:25">
      <c r="A11" s="149" t="s">
        <v>90</v>
      </c>
      <c r="B11" s="60"/>
      <c r="C11" s="66"/>
      <c r="D11" s="67"/>
      <c r="E11" s="163">
        <v>135.6</v>
      </c>
      <c r="F11" s="31"/>
      <c r="G11" s="37" t="s">
        <v>91</v>
      </c>
      <c r="H11" s="37" t="s">
        <v>590</v>
      </c>
      <c r="I11" s="38">
        <v>135.6</v>
      </c>
      <c r="J11" s="39" t="e">
        <f t="shared" si="0"/>
        <v>#VALUE!</v>
      </c>
      <c r="K11" s="88">
        <f t="shared" si="1"/>
        <v>135.6</v>
      </c>
      <c r="L11" s="88"/>
      <c r="M11" s="37" t="s">
        <v>91</v>
      </c>
      <c r="N11" s="37" t="s">
        <v>590</v>
      </c>
      <c r="O11" s="38">
        <v>135.6</v>
      </c>
      <c r="P11" s="39" t="e">
        <f t="shared" si="2"/>
        <v>#VALUE!</v>
      </c>
      <c r="Q11" s="88">
        <f t="shared" si="3"/>
        <v>135.6</v>
      </c>
      <c r="U11" s="89" t="s">
        <v>91</v>
      </c>
      <c r="V11" s="89" t="s">
        <v>590</v>
      </c>
      <c r="W11" s="90">
        <v>135.6</v>
      </c>
      <c r="X11" s="31">
        <f t="shared" si="4"/>
        <v>-135.6</v>
      </c>
      <c r="Y11" s="31" t="e">
        <f t="shared" si="5"/>
        <v>#VALUE!</v>
      </c>
    </row>
    <row r="12" s="31" customFormat="1" ht="45.75" customHeight="1" spans="1:24">
      <c r="A12" s="73" t="s">
        <v>414</v>
      </c>
      <c r="B12" s="74"/>
      <c r="C12" s="50">
        <v>0</v>
      </c>
      <c r="D12" s="32"/>
      <c r="E12" s="31"/>
      <c r="F12" s="31"/>
      <c r="G12" s="150" t="str">
        <f t="shared" ref="G12:I12" si="6">""</f>
        <v/>
      </c>
      <c r="H12" s="150" t="str">
        <f t="shared" si="6"/>
        <v/>
      </c>
      <c r="I12" s="150" t="str">
        <f t="shared" si="6"/>
        <v/>
      </c>
      <c r="J12" s="39"/>
      <c r="K12" s="31"/>
      <c r="L12" s="31"/>
      <c r="M12" s="150" t="str">
        <f t="shared" ref="M12:O12" si="7">""</f>
        <v/>
      </c>
      <c r="N12" s="154" t="str">
        <f t="shared" si="7"/>
        <v/>
      </c>
      <c r="O12" s="150" t="str">
        <f t="shared" si="7"/>
        <v/>
      </c>
      <c r="W12" s="87" t="e">
        <f>W13+#REF!+#REF!+#REF!+#REF!+#REF!+#REF!+#REF!+#REF!+#REF!+#REF!+#REF!+#REF!+#REF!+#REF!+#REF!+#REF!+#REF!+#REF!+#REF!+#REF!</f>
        <v>#REF!</v>
      </c>
      <c r="X12" s="87" t="e">
        <f>X13+#REF!+#REF!+#REF!+#REF!+#REF!+#REF!+#REF!+#REF!+#REF!+#REF!+#REF!+#REF!+#REF!+#REF!+#REF!+#REF!+#REF!+#REF!+#REF!+#REF!</f>
        <v>#VALUE!</v>
      </c>
    </row>
    <row r="13" s="31" customFormat="1" ht="19.5" customHeight="1" spans="1:25">
      <c r="A13" s="35"/>
      <c r="B13" s="32"/>
      <c r="C13" s="164" t="s">
        <v>575</v>
      </c>
      <c r="D13" s="32"/>
      <c r="E13" s="31"/>
      <c r="F13" s="31"/>
      <c r="G13" s="37"/>
      <c r="H13" s="37"/>
      <c r="I13" s="38"/>
      <c r="J13" s="39"/>
      <c r="K13" s="31"/>
      <c r="L13" s="31"/>
      <c r="M13" s="31"/>
      <c r="N13" s="31"/>
      <c r="O13" s="31"/>
      <c r="P13" s="31"/>
      <c r="Q13" s="88"/>
      <c r="R13" s="31"/>
      <c r="S13" s="31"/>
      <c r="T13" s="31"/>
      <c r="U13" s="89" t="s">
        <v>99</v>
      </c>
      <c r="V13" s="89" t="s">
        <v>100</v>
      </c>
      <c r="W13" s="90">
        <v>19998</v>
      </c>
      <c r="X13" s="31" t="e">
        <f t="shared" ref="X13:X15" si="8">C13-W13</f>
        <v>#VALUE!</v>
      </c>
      <c r="Y13" s="31">
        <f t="shared" ref="Y13:Y15" si="9">U13-A13</f>
        <v>232</v>
      </c>
    </row>
    <row r="14" s="31" customFormat="1" ht="19.5" customHeight="1" spans="1:25">
      <c r="A14" s="35"/>
      <c r="B14" s="32"/>
      <c r="C14" s="36"/>
      <c r="D14" s="32"/>
      <c r="E14" s="31"/>
      <c r="F14" s="31"/>
      <c r="G14" s="37"/>
      <c r="H14" s="37"/>
      <c r="I14" s="38"/>
      <c r="J14" s="39"/>
      <c r="K14" s="31"/>
      <c r="L14" s="31"/>
      <c r="M14" s="31"/>
      <c r="N14" s="31"/>
      <c r="O14" s="31"/>
      <c r="P14" s="31"/>
      <c r="Q14" s="88"/>
      <c r="R14" s="31"/>
      <c r="S14" s="31"/>
      <c r="T14" s="31"/>
      <c r="U14" s="89" t="s">
        <v>101</v>
      </c>
      <c r="V14" s="89" t="s">
        <v>102</v>
      </c>
      <c r="W14" s="90">
        <v>19998</v>
      </c>
      <c r="X14" s="31">
        <f t="shared" si="8"/>
        <v>-19998</v>
      </c>
      <c r="Y14" s="31">
        <f t="shared" si="9"/>
        <v>23203</v>
      </c>
    </row>
    <row r="15" s="31" customFormat="1" ht="19.5" customHeight="1" spans="1:25">
      <c r="A15" s="35"/>
      <c r="B15" s="32"/>
      <c r="C15" s="36"/>
      <c r="D15" s="32"/>
      <c r="E15" s="31"/>
      <c r="F15" s="31"/>
      <c r="G15" s="37"/>
      <c r="H15" s="37"/>
      <c r="I15" s="38"/>
      <c r="J15" s="39"/>
      <c r="K15" s="31"/>
      <c r="L15" s="31"/>
      <c r="M15" s="31"/>
      <c r="N15" s="31"/>
      <c r="O15" s="31"/>
      <c r="P15" s="31"/>
      <c r="Q15" s="88"/>
      <c r="R15" s="31"/>
      <c r="S15" s="31"/>
      <c r="T15" s="31"/>
      <c r="U15" s="89" t="s">
        <v>103</v>
      </c>
      <c r="V15" s="89" t="s">
        <v>104</v>
      </c>
      <c r="W15" s="90">
        <v>19998</v>
      </c>
      <c r="X15" s="31">
        <f t="shared" si="8"/>
        <v>-19998</v>
      </c>
      <c r="Y15" s="31">
        <f t="shared" si="9"/>
        <v>2320301</v>
      </c>
    </row>
    <row r="16" s="31" customFormat="1" ht="19.5" customHeight="1" spans="1:17">
      <c r="A16" s="35"/>
      <c r="B16" s="32"/>
      <c r="C16" s="36"/>
      <c r="D16" s="32"/>
      <c r="E16" s="31"/>
      <c r="F16" s="31"/>
      <c r="G16" s="37"/>
      <c r="H16" s="37"/>
      <c r="I16" s="38"/>
      <c r="J16" s="39"/>
      <c r="K16" s="31"/>
      <c r="L16" s="31"/>
      <c r="M16" s="31"/>
      <c r="N16" s="31"/>
      <c r="O16" s="31"/>
      <c r="P16" s="31"/>
      <c r="Q16" s="88"/>
    </row>
    <row r="17" s="31" customFormat="1" ht="19.5" customHeight="1" spans="1:17">
      <c r="A17" s="35"/>
      <c r="B17" s="32"/>
      <c r="C17" s="36"/>
      <c r="D17" s="32"/>
      <c r="E17" s="31"/>
      <c r="F17" s="31"/>
      <c r="G17" s="37"/>
      <c r="H17" s="37"/>
      <c r="I17" s="38"/>
      <c r="J17" s="39"/>
      <c r="K17" s="31"/>
      <c r="L17" s="31"/>
      <c r="M17" s="31"/>
      <c r="N17" s="31"/>
      <c r="O17" s="31"/>
      <c r="P17" s="31"/>
      <c r="Q17" s="88"/>
    </row>
    <row r="18" s="31" customFormat="1" ht="19.5" customHeight="1" spans="1:17">
      <c r="A18" s="35"/>
      <c r="B18" s="32"/>
      <c r="C18" s="36"/>
      <c r="D18" s="32"/>
      <c r="E18" s="31"/>
      <c r="F18" s="31"/>
      <c r="G18" s="37"/>
      <c r="H18" s="37"/>
      <c r="I18" s="38"/>
      <c r="J18" s="39"/>
      <c r="K18" s="31"/>
      <c r="L18" s="31"/>
      <c r="M18" s="31"/>
      <c r="N18" s="31"/>
      <c r="O18" s="31"/>
      <c r="P18" s="31"/>
      <c r="Q18" s="88"/>
    </row>
    <row r="19" s="31" customFormat="1" ht="19.5" customHeight="1" spans="1:17">
      <c r="A19" s="35"/>
      <c r="B19" s="32"/>
      <c r="C19" s="36"/>
      <c r="D19" s="32"/>
      <c r="E19" s="31"/>
      <c r="F19" s="31"/>
      <c r="G19" s="37"/>
      <c r="H19" s="37"/>
      <c r="I19" s="38"/>
      <c r="J19" s="39"/>
      <c r="K19" s="31"/>
      <c r="L19" s="31"/>
      <c r="M19" s="31"/>
      <c r="N19" s="31"/>
      <c r="O19" s="31"/>
      <c r="P19" s="31"/>
      <c r="Q19" s="88"/>
    </row>
    <row r="20" s="31" customFormat="1" ht="19.5" customHeight="1" spans="1:17">
      <c r="A20" s="35"/>
      <c r="B20" s="32"/>
      <c r="C20" s="36"/>
      <c r="D20" s="32"/>
      <c r="E20" s="31"/>
      <c r="F20" s="31"/>
      <c r="G20" s="37"/>
      <c r="H20" s="37"/>
      <c r="I20" s="38"/>
      <c r="J20" s="39"/>
      <c r="K20" s="31"/>
      <c r="L20" s="31"/>
      <c r="M20" s="31"/>
      <c r="N20" s="31"/>
      <c r="O20" s="31"/>
      <c r="P20" s="31"/>
      <c r="Q20" s="88"/>
    </row>
    <row r="21" s="31" customFormat="1" ht="19.5" customHeight="1" spans="1:17">
      <c r="A21" s="35"/>
      <c r="B21" s="32"/>
      <c r="C21" s="36"/>
      <c r="D21" s="32"/>
      <c r="E21" s="31"/>
      <c r="F21" s="31"/>
      <c r="G21" s="37"/>
      <c r="H21" s="37"/>
      <c r="I21" s="38"/>
      <c r="J21" s="39"/>
      <c r="K21" s="31"/>
      <c r="L21" s="31"/>
      <c r="M21" s="31"/>
      <c r="N21" s="31"/>
      <c r="O21" s="31"/>
      <c r="P21" s="31"/>
      <c r="Q21" s="88"/>
    </row>
    <row r="22" s="31" customFormat="1" ht="19.5" customHeight="1" spans="1:17">
      <c r="A22" s="35"/>
      <c r="B22" s="32"/>
      <c r="C22" s="36"/>
      <c r="D22" s="32"/>
      <c r="E22" s="31"/>
      <c r="F22" s="31"/>
      <c r="G22" s="37"/>
      <c r="H22" s="37"/>
      <c r="I22" s="38"/>
      <c r="J22" s="39"/>
      <c r="K22" s="31"/>
      <c r="L22" s="31"/>
      <c r="M22" s="31"/>
      <c r="N22" s="31"/>
      <c r="O22" s="31"/>
      <c r="P22" s="31"/>
      <c r="Q22" s="88"/>
    </row>
    <row r="23" s="31" customFormat="1" ht="19.5" customHeight="1" spans="1:17">
      <c r="A23" s="35"/>
      <c r="B23" s="32"/>
      <c r="C23" s="36"/>
      <c r="D23" s="32"/>
      <c r="E23" s="31"/>
      <c r="F23" s="31"/>
      <c r="G23" s="37"/>
      <c r="H23" s="37"/>
      <c r="I23" s="38"/>
      <c r="J23" s="39"/>
      <c r="K23" s="31"/>
      <c r="L23" s="31"/>
      <c r="M23" s="31"/>
      <c r="N23" s="31"/>
      <c r="O23" s="31"/>
      <c r="P23" s="31"/>
      <c r="Q23" s="88"/>
    </row>
    <row r="24" s="31" customFormat="1" ht="19.5" customHeight="1" spans="1:17">
      <c r="A24" s="35"/>
      <c r="B24" s="32"/>
      <c r="C24" s="36"/>
      <c r="D24" s="32"/>
      <c r="E24" s="31"/>
      <c r="F24" s="31"/>
      <c r="G24" s="37"/>
      <c r="H24" s="37"/>
      <c r="I24" s="38"/>
      <c r="J24" s="39"/>
      <c r="K24" s="31"/>
      <c r="L24" s="31"/>
      <c r="M24" s="31"/>
      <c r="N24" s="31"/>
      <c r="O24" s="31"/>
      <c r="P24" s="31"/>
      <c r="Q24" s="88"/>
    </row>
    <row r="25" s="31" customFormat="1" ht="19.5" customHeight="1" spans="1:17">
      <c r="A25" s="35"/>
      <c r="B25" s="32"/>
      <c r="C25" s="36"/>
      <c r="D25" s="32"/>
      <c r="E25" s="31"/>
      <c r="F25" s="31"/>
      <c r="G25" s="37"/>
      <c r="H25" s="37"/>
      <c r="I25" s="38"/>
      <c r="J25" s="39"/>
      <c r="K25" s="31"/>
      <c r="L25" s="31"/>
      <c r="M25" s="31"/>
      <c r="N25" s="31"/>
      <c r="O25" s="31"/>
      <c r="P25" s="31"/>
      <c r="Q25" s="88"/>
    </row>
    <row r="26" s="31" customFormat="1" ht="19.5" customHeight="1" spans="1:17">
      <c r="A26" s="35"/>
      <c r="B26" s="32"/>
      <c r="C26" s="36"/>
      <c r="D26" s="32"/>
      <c r="E26" s="31"/>
      <c r="F26" s="31"/>
      <c r="G26" s="37"/>
      <c r="H26" s="37"/>
      <c r="I26" s="38"/>
      <c r="J26" s="39"/>
      <c r="K26" s="31"/>
      <c r="L26" s="31"/>
      <c r="M26" s="31"/>
      <c r="N26" s="31"/>
      <c r="O26" s="31"/>
      <c r="P26" s="31"/>
      <c r="Q26" s="88"/>
    </row>
    <row r="27" s="31" customFormat="1" ht="19.5" customHeight="1" spans="1:17">
      <c r="A27" s="35"/>
      <c r="B27" s="32"/>
      <c r="C27" s="36"/>
      <c r="D27" s="32"/>
      <c r="E27" s="31"/>
      <c r="F27" s="31"/>
      <c r="G27" s="37"/>
      <c r="H27" s="37"/>
      <c r="I27" s="38"/>
      <c r="J27" s="39"/>
      <c r="K27" s="31"/>
      <c r="L27" s="31"/>
      <c r="M27" s="31"/>
      <c r="N27" s="31"/>
      <c r="O27" s="31"/>
      <c r="P27" s="31"/>
      <c r="Q27" s="88"/>
    </row>
    <row r="28" s="31" customFormat="1" ht="19.5" customHeight="1" spans="1:17">
      <c r="A28" s="35"/>
      <c r="B28" s="32"/>
      <c r="C28" s="36"/>
      <c r="D28" s="32"/>
      <c r="E28" s="31"/>
      <c r="F28" s="31"/>
      <c r="G28" s="37"/>
      <c r="H28" s="37"/>
      <c r="I28" s="38"/>
      <c r="J28" s="39"/>
      <c r="K28" s="31"/>
      <c r="L28" s="31"/>
      <c r="M28" s="31"/>
      <c r="N28" s="31"/>
      <c r="O28" s="31"/>
      <c r="P28" s="31"/>
      <c r="Q28" s="88"/>
    </row>
  </sheetData>
  <mergeCells count="2">
    <mergeCell ref="A2:C2"/>
    <mergeCell ref="A12:B12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8"/>
  <sheetViews>
    <sheetView workbookViewId="0">
      <selection activeCell="AC5" sqref="AC5"/>
    </sheetView>
  </sheetViews>
  <sheetFormatPr defaultColWidth="7" defaultRowHeight="15"/>
  <cols>
    <col min="1" max="2" width="37" style="35" customWidth="1"/>
    <col min="3" max="3" width="10.375" style="32" hidden="1" customWidth="1"/>
    <col min="4" max="4" width="9.625" style="31" hidden="1" customWidth="1"/>
    <col min="5" max="5" width="8.125" style="31" hidden="1" customWidth="1"/>
    <col min="6" max="6" width="9.625" style="37" hidden="1" customWidth="1"/>
    <col min="7" max="7" width="17.5" style="37" hidden="1" customWidth="1"/>
    <col min="8" max="8" width="12.5" style="38" hidden="1" customWidth="1"/>
    <col min="9" max="9" width="7" style="39" hidden="1" customWidth="1"/>
    <col min="10" max="11" width="7" style="31" hidden="1" customWidth="1"/>
    <col min="12" max="12" width="13.875" style="31" hidden="1" customWidth="1"/>
    <col min="13" max="13" width="7.875" style="31" hidden="1" customWidth="1"/>
    <col min="14" max="14" width="9.5" style="31" hidden="1" customWidth="1"/>
    <col min="15" max="15" width="6.875" style="31" hidden="1" customWidth="1"/>
    <col min="16" max="16" width="9" style="31" hidden="1" customWidth="1"/>
    <col min="17" max="17" width="5.875" style="31" hidden="1" customWidth="1"/>
    <col min="18" max="18" width="5.25" style="31" hidden="1" customWidth="1"/>
    <col min="19" max="19" width="6.5" style="31" hidden="1" customWidth="1"/>
    <col min="20" max="21" width="7" style="31" hidden="1" customWidth="1"/>
    <col min="22" max="22" width="10.625" style="31" hidden="1" customWidth="1"/>
    <col min="23" max="23" width="10.5" style="31" hidden="1" customWidth="1"/>
    <col min="24" max="24" width="7" style="31" hidden="1" customWidth="1"/>
    <col min="25" max="16384" width="7" style="31"/>
  </cols>
  <sheetData>
    <row r="1" s="31" customFormat="1" ht="21.75" customHeight="1" spans="1:9">
      <c r="A1" s="9"/>
      <c r="B1" s="9"/>
      <c r="C1" s="32"/>
      <c r="D1" s="31"/>
      <c r="E1" s="31"/>
      <c r="F1" s="37"/>
      <c r="G1" s="37"/>
      <c r="H1" s="38"/>
      <c r="I1" s="39"/>
    </row>
    <row r="2" s="31" customFormat="1" ht="51.75" customHeight="1" spans="1:9">
      <c r="A2" s="141" t="s">
        <v>595</v>
      </c>
      <c r="B2" s="142"/>
      <c r="C2" s="32"/>
      <c r="D2" s="31"/>
      <c r="E2" s="31"/>
      <c r="F2" s="31"/>
      <c r="G2" s="31"/>
      <c r="H2" s="31"/>
      <c r="I2" s="39"/>
    </row>
    <row r="3" s="31" customFormat="1" spans="1:12">
      <c r="A3" s="35"/>
      <c r="B3" s="129" t="s">
        <v>416</v>
      </c>
      <c r="C3" s="32"/>
      <c r="D3" s="31">
        <v>12.11</v>
      </c>
      <c r="E3" s="31"/>
      <c r="F3" s="31">
        <v>12.22</v>
      </c>
      <c r="G3" s="31"/>
      <c r="H3" s="31"/>
      <c r="I3" s="39"/>
      <c r="J3" s="31"/>
      <c r="K3" s="31"/>
      <c r="L3" s="31">
        <v>1.2</v>
      </c>
    </row>
    <row r="4" s="140" customFormat="1" ht="39.75" customHeight="1" spans="1:14">
      <c r="A4" s="143" t="s">
        <v>417</v>
      </c>
      <c r="B4" s="143" t="s">
        <v>544</v>
      </c>
      <c r="C4" s="144"/>
      <c r="F4" s="145" t="s">
        <v>420</v>
      </c>
      <c r="G4" s="145" t="s">
        <v>421</v>
      </c>
      <c r="H4" s="145" t="s">
        <v>422</v>
      </c>
      <c r="I4" s="152"/>
      <c r="L4" s="145" t="s">
        <v>420</v>
      </c>
      <c r="M4" s="153" t="s">
        <v>421</v>
      </c>
      <c r="N4" s="145" t="s">
        <v>422</v>
      </c>
    </row>
    <row r="5" s="31" customFormat="1" ht="39.75" customHeight="1" spans="1:24">
      <c r="A5" s="146" t="s">
        <v>596</v>
      </c>
      <c r="B5" s="147"/>
      <c r="C5" s="51">
        <v>105429</v>
      </c>
      <c r="D5" s="148">
        <v>595734.14</v>
      </c>
      <c r="E5" s="31">
        <f>104401+13602</f>
        <v>118003</v>
      </c>
      <c r="F5" s="37" t="s">
        <v>54</v>
      </c>
      <c r="G5" s="37" t="s">
        <v>425</v>
      </c>
      <c r="H5" s="38">
        <v>596221.15</v>
      </c>
      <c r="I5" s="39" t="e">
        <f>F5-A5</f>
        <v>#VALUE!</v>
      </c>
      <c r="J5" s="88" t="e">
        <f>H5-#REF!</f>
        <v>#REF!</v>
      </c>
      <c r="K5" s="88">
        <v>75943</v>
      </c>
      <c r="L5" s="37" t="s">
        <v>54</v>
      </c>
      <c r="M5" s="37" t="s">
        <v>425</v>
      </c>
      <c r="N5" s="38">
        <v>643048.95</v>
      </c>
      <c r="O5" s="39" t="e">
        <f>L5-A5</f>
        <v>#VALUE!</v>
      </c>
      <c r="P5" s="88" t="e">
        <f>N5-#REF!</f>
        <v>#REF!</v>
      </c>
      <c r="R5" s="31">
        <v>717759</v>
      </c>
      <c r="S5" s="31"/>
      <c r="T5" s="89" t="s">
        <v>54</v>
      </c>
      <c r="U5" s="89" t="s">
        <v>425</v>
      </c>
      <c r="V5" s="90">
        <v>659380.53</v>
      </c>
      <c r="W5" s="31" t="e">
        <f>#REF!-V5</f>
        <v>#REF!</v>
      </c>
      <c r="X5" s="31" t="e">
        <f>T5-A5</f>
        <v>#VALUE!</v>
      </c>
    </row>
    <row r="6" s="31" customFormat="1" ht="39.75" customHeight="1" spans="1:22">
      <c r="A6" s="146" t="s">
        <v>426</v>
      </c>
      <c r="B6" s="147"/>
      <c r="C6" s="51"/>
      <c r="D6" s="148"/>
      <c r="E6" s="31"/>
      <c r="F6" s="37"/>
      <c r="G6" s="37"/>
      <c r="H6" s="38"/>
      <c r="I6" s="39"/>
      <c r="J6" s="88"/>
      <c r="K6" s="88"/>
      <c r="L6" s="37"/>
      <c r="M6" s="37"/>
      <c r="N6" s="38"/>
      <c r="O6" s="39"/>
      <c r="P6" s="88"/>
      <c r="Q6" s="31"/>
      <c r="R6" s="31"/>
      <c r="S6" s="31"/>
      <c r="T6" s="89"/>
      <c r="U6" s="89"/>
      <c r="V6" s="90"/>
    </row>
    <row r="7" s="31" customFormat="1" ht="39.75" customHeight="1" spans="1:22">
      <c r="A7" s="146" t="s">
        <v>427</v>
      </c>
      <c r="B7" s="147"/>
      <c r="C7" s="51"/>
      <c r="D7" s="148"/>
      <c r="E7" s="31"/>
      <c r="F7" s="37"/>
      <c r="G7" s="37"/>
      <c r="H7" s="38"/>
      <c r="I7" s="39"/>
      <c r="J7" s="88"/>
      <c r="K7" s="88"/>
      <c r="L7" s="37"/>
      <c r="M7" s="37"/>
      <c r="N7" s="38"/>
      <c r="O7" s="39"/>
      <c r="P7" s="88"/>
      <c r="Q7" s="31"/>
      <c r="R7" s="31"/>
      <c r="S7" s="31"/>
      <c r="T7" s="89"/>
      <c r="U7" s="89"/>
      <c r="V7" s="90"/>
    </row>
    <row r="8" s="31" customFormat="1" ht="39.75" customHeight="1" spans="1:22">
      <c r="A8" s="146" t="s">
        <v>428</v>
      </c>
      <c r="B8" s="147"/>
      <c r="C8" s="51"/>
      <c r="D8" s="148"/>
      <c r="E8" s="31"/>
      <c r="F8" s="37"/>
      <c r="G8" s="37"/>
      <c r="H8" s="38"/>
      <c r="I8" s="39"/>
      <c r="J8" s="88"/>
      <c r="K8" s="88"/>
      <c r="L8" s="37"/>
      <c r="M8" s="37"/>
      <c r="N8" s="38"/>
      <c r="O8" s="39"/>
      <c r="P8" s="88"/>
      <c r="Q8" s="31"/>
      <c r="R8" s="31"/>
      <c r="S8" s="31"/>
      <c r="T8" s="89"/>
      <c r="U8" s="89"/>
      <c r="V8" s="90"/>
    </row>
    <row r="9" s="31" customFormat="1" ht="39.75" customHeight="1" spans="1:22">
      <c r="A9" s="146" t="s">
        <v>429</v>
      </c>
      <c r="B9" s="147"/>
      <c r="C9" s="51"/>
      <c r="D9" s="148"/>
      <c r="E9" s="31"/>
      <c r="F9" s="37"/>
      <c r="G9" s="37"/>
      <c r="H9" s="38"/>
      <c r="I9" s="39"/>
      <c r="J9" s="88"/>
      <c r="K9" s="88"/>
      <c r="L9" s="37"/>
      <c r="M9" s="37"/>
      <c r="N9" s="38"/>
      <c r="O9" s="39"/>
      <c r="P9" s="88"/>
      <c r="Q9" s="31"/>
      <c r="R9" s="31"/>
      <c r="S9" s="31"/>
      <c r="T9" s="89"/>
      <c r="U9" s="89"/>
      <c r="V9" s="90"/>
    </row>
    <row r="10" s="31" customFormat="1" ht="39.75" customHeight="1" spans="1:22">
      <c r="A10" s="146" t="s">
        <v>90</v>
      </c>
      <c r="B10" s="147"/>
      <c r="C10" s="51"/>
      <c r="D10" s="148"/>
      <c r="E10" s="31"/>
      <c r="F10" s="37"/>
      <c r="G10" s="37"/>
      <c r="H10" s="38"/>
      <c r="I10" s="39"/>
      <c r="J10" s="88"/>
      <c r="K10" s="88"/>
      <c r="L10" s="37"/>
      <c r="M10" s="37"/>
      <c r="N10" s="38"/>
      <c r="O10" s="39"/>
      <c r="P10" s="88"/>
      <c r="Q10" s="31"/>
      <c r="R10" s="31"/>
      <c r="S10" s="31"/>
      <c r="T10" s="89"/>
      <c r="U10" s="89"/>
      <c r="V10" s="90"/>
    </row>
    <row r="11" s="31" customFormat="1" ht="39.75" customHeight="1" spans="1:22">
      <c r="A11" s="146" t="s">
        <v>430</v>
      </c>
      <c r="B11" s="149"/>
      <c r="C11" s="51"/>
      <c r="D11" s="88"/>
      <c r="E11" s="31"/>
      <c r="F11" s="37"/>
      <c r="G11" s="37"/>
      <c r="H11" s="38"/>
      <c r="I11" s="39"/>
      <c r="J11" s="88"/>
      <c r="K11" s="88"/>
      <c r="L11" s="37"/>
      <c r="M11" s="37"/>
      <c r="N11" s="38"/>
      <c r="O11" s="39"/>
      <c r="P11" s="88"/>
      <c r="Q11" s="31"/>
      <c r="R11" s="31"/>
      <c r="S11" s="31"/>
      <c r="T11" s="89"/>
      <c r="U11" s="89"/>
      <c r="V11" s="90"/>
    </row>
    <row r="12" s="31" customFormat="1" ht="39.75" customHeight="1" spans="1:23">
      <c r="A12" s="44" t="s">
        <v>414</v>
      </c>
      <c r="B12" s="147" t="s">
        <v>573</v>
      </c>
      <c r="C12" s="32"/>
      <c r="D12" s="31"/>
      <c r="E12" s="31"/>
      <c r="F12" s="150" t="str">
        <f t="shared" ref="F12:H12" si="0">""</f>
        <v/>
      </c>
      <c r="G12" s="150" t="str">
        <f t="shared" si="0"/>
        <v/>
      </c>
      <c r="H12" s="150" t="str">
        <f t="shared" si="0"/>
        <v/>
      </c>
      <c r="I12" s="39"/>
      <c r="J12" s="31"/>
      <c r="K12" s="31"/>
      <c r="L12" s="150" t="str">
        <f t="shared" ref="L12:N12" si="1">""</f>
        <v/>
      </c>
      <c r="M12" s="154" t="str">
        <f t="shared" si="1"/>
        <v/>
      </c>
      <c r="N12" s="150" t="str">
        <f t="shared" si="1"/>
        <v/>
      </c>
      <c r="V12" s="155" t="e">
        <f>V13+#REF!+#REF!+#REF!+#REF!+#REF!+#REF!+#REF!+#REF!+#REF!+#REF!+#REF!+#REF!+#REF!+#REF!+#REF!+#REF!+#REF!+#REF!+#REF!+#REF!</f>
        <v>#REF!</v>
      </c>
      <c r="W12" s="155" t="e">
        <f>W13+#REF!+#REF!+#REF!+#REF!+#REF!+#REF!+#REF!+#REF!+#REF!+#REF!+#REF!+#REF!+#REF!+#REF!+#REF!+#REF!+#REF!+#REF!+#REF!+#REF!</f>
        <v>#REF!</v>
      </c>
    </row>
    <row r="13" s="31" customFormat="1" ht="19.5" customHeight="1" spans="1:24">
      <c r="A13" s="35"/>
      <c r="B13" s="151" t="s">
        <v>575</v>
      </c>
      <c r="C13" s="32"/>
      <c r="D13" s="31"/>
      <c r="E13" s="31"/>
      <c r="F13" s="37"/>
      <c r="G13" s="37"/>
      <c r="H13" s="38"/>
      <c r="I13" s="39"/>
      <c r="J13" s="31"/>
      <c r="K13" s="31"/>
      <c r="L13" s="31"/>
      <c r="M13" s="31"/>
      <c r="N13" s="31"/>
      <c r="O13" s="31"/>
      <c r="P13" s="88"/>
      <c r="Q13" s="31"/>
      <c r="R13" s="31"/>
      <c r="S13" s="31"/>
      <c r="T13" s="89" t="s">
        <v>99</v>
      </c>
      <c r="U13" s="89" t="s">
        <v>100</v>
      </c>
      <c r="V13" s="90">
        <v>19998</v>
      </c>
      <c r="W13" s="31" t="e">
        <f>#REF!-V13</f>
        <v>#REF!</v>
      </c>
      <c r="X13" s="31">
        <f t="shared" ref="X13:X15" si="2">T13-A13</f>
        <v>232</v>
      </c>
    </row>
    <row r="14" s="31" customFormat="1" ht="19.5" customHeight="1" spans="1:24">
      <c r="A14" s="35"/>
      <c r="B14" s="35"/>
      <c r="C14" s="32"/>
      <c r="D14" s="31"/>
      <c r="E14" s="31"/>
      <c r="F14" s="37"/>
      <c r="G14" s="37"/>
      <c r="H14" s="38"/>
      <c r="I14" s="39"/>
      <c r="J14" s="31"/>
      <c r="K14" s="31"/>
      <c r="L14" s="31"/>
      <c r="M14" s="31"/>
      <c r="N14" s="31"/>
      <c r="O14" s="31"/>
      <c r="P14" s="88"/>
      <c r="Q14" s="31"/>
      <c r="R14" s="31"/>
      <c r="S14" s="31"/>
      <c r="T14" s="89" t="s">
        <v>101</v>
      </c>
      <c r="U14" s="89" t="s">
        <v>102</v>
      </c>
      <c r="V14" s="90">
        <v>19998</v>
      </c>
      <c r="W14" s="31" t="e">
        <f>#REF!-V14</f>
        <v>#REF!</v>
      </c>
      <c r="X14" s="31">
        <f t="shared" si="2"/>
        <v>23203</v>
      </c>
    </row>
    <row r="15" s="31" customFormat="1" ht="19.5" customHeight="1" spans="1:24">
      <c r="A15" s="35"/>
      <c r="B15" s="35"/>
      <c r="C15" s="32"/>
      <c r="D15" s="31"/>
      <c r="E15" s="31"/>
      <c r="F15" s="37"/>
      <c r="G15" s="37"/>
      <c r="H15" s="38"/>
      <c r="I15" s="39"/>
      <c r="J15" s="31"/>
      <c r="K15" s="31"/>
      <c r="L15" s="31"/>
      <c r="M15" s="31"/>
      <c r="N15" s="31"/>
      <c r="O15" s="31"/>
      <c r="P15" s="88"/>
      <c r="Q15" s="31"/>
      <c r="R15" s="31"/>
      <c r="S15" s="31"/>
      <c r="T15" s="89" t="s">
        <v>103</v>
      </c>
      <c r="U15" s="89" t="s">
        <v>104</v>
      </c>
      <c r="V15" s="90">
        <v>19998</v>
      </c>
      <c r="W15" s="31" t="e">
        <f>#REF!-V15</f>
        <v>#REF!</v>
      </c>
      <c r="X15" s="31">
        <f t="shared" si="2"/>
        <v>2320301</v>
      </c>
    </row>
    <row r="16" s="31" customFormat="1" ht="19.5" customHeight="1" spans="1:16">
      <c r="A16" s="35"/>
      <c r="B16" s="35"/>
      <c r="C16" s="32"/>
      <c r="D16" s="31"/>
      <c r="E16" s="31"/>
      <c r="F16" s="37"/>
      <c r="G16" s="37"/>
      <c r="H16" s="38"/>
      <c r="I16" s="39"/>
      <c r="J16" s="31"/>
      <c r="K16" s="31"/>
      <c r="L16" s="31"/>
      <c r="M16" s="31"/>
      <c r="N16" s="31"/>
      <c r="O16" s="31"/>
      <c r="P16" s="88"/>
    </row>
    <row r="17" s="31" customFormat="1" ht="19.5" customHeight="1" spans="16:16">
      <c r="P17" s="88"/>
    </row>
    <row r="18" s="31" customFormat="1" ht="19.5" customHeight="1" spans="16:16">
      <c r="P18" s="88"/>
    </row>
    <row r="19" s="31" customFormat="1" ht="19.5" customHeight="1" spans="16:16">
      <c r="P19" s="88"/>
    </row>
    <row r="20" s="31" customFormat="1" ht="19.5" customHeight="1" spans="16:16">
      <c r="P20" s="88"/>
    </row>
    <row r="21" s="31" customFormat="1" ht="19.5" customHeight="1" spans="16:16">
      <c r="P21" s="88"/>
    </row>
    <row r="22" s="31" customFormat="1" ht="19.5" customHeight="1" spans="16:16">
      <c r="P22" s="88"/>
    </row>
    <row r="23" s="31" customFormat="1" ht="19.5" customHeight="1" spans="16:16">
      <c r="P23" s="88"/>
    </row>
    <row r="24" s="31" customFormat="1" ht="19.5" customHeight="1" spans="16:16">
      <c r="P24" s="88"/>
    </row>
    <row r="25" s="31" customFormat="1" ht="19.5" customHeight="1" spans="16:16">
      <c r="P25" s="88"/>
    </row>
    <row r="26" s="31" customFormat="1" ht="19.5" customHeight="1" spans="16:16">
      <c r="P26" s="88"/>
    </row>
    <row r="27" s="31" customFormat="1" ht="19.5" customHeight="1" spans="16:16">
      <c r="P27" s="88"/>
    </row>
    <row r="28" s="31" customFormat="1" ht="19.5" customHeight="1" spans="16:16">
      <c r="P28" s="88"/>
    </row>
  </sheetData>
  <mergeCells count="1">
    <mergeCell ref="A2:B2"/>
  </mergeCells>
  <pageMargins left="0.75" right="0.75" top="1" bottom="1" header="0.511805555555556" footer="0.511805555555556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I5" sqref="I5"/>
    </sheetView>
  </sheetViews>
  <sheetFormatPr defaultColWidth="9" defaultRowHeight="15.75" outlineLevelCol="4"/>
  <cols>
    <col min="1" max="2" width="37.625" style="119" customWidth="1"/>
    <col min="3" max="3" width="8" style="119"/>
    <col min="4" max="4" width="7.875" style="119"/>
    <col min="5" max="5" width="8.5" style="119" hidden="1" customWidth="1"/>
    <col min="6" max="6" width="7.875" style="119" hidden="1" customWidth="1"/>
    <col min="7" max="254" width="7.875" style="119" customWidth="1"/>
    <col min="255" max="255" width="35.75" style="119" customWidth="1"/>
    <col min="256" max="16384" width="9" style="119" hidden="1"/>
  </cols>
  <sheetData>
    <row r="1" s="119" customFormat="1" ht="27" customHeight="1" spans="1:2">
      <c r="A1" s="124"/>
      <c r="B1" s="125"/>
    </row>
    <row r="2" s="119" customFormat="1" ht="39.95" customHeight="1" spans="1:2">
      <c r="A2" s="126" t="s">
        <v>597</v>
      </c>
      <c r="B2" s="127"/>
    </row>
    <row r="3" s="120" customFormat="1" ht="18.75" customHeight="1" spans="1:2">
      <c r="A3" s="128"/>
      <c r="B3" s="129" t="s">
        <v>416</v>
      </c>
    </row>
    <row r="4" s="121" customFormat="1" ht="53.25" customHeight="1" spans="1:3">
      <c r="A4" s="130" t="s">
        <v>564</v>
      </c>
      <c r="B4" s="131" t="s">
        <v>544</v>
      </c>
      <c r="C4" s="132"/>
    </row>
    <row r="5" s="122" customFormat="1" ht="53.25" customHeight="1" spans="1:3">
      <c r="A5" s="133"/>
      <c r="B5" s="133"/>
      <c r="C5" s="134"/>
    </row>
    <row r="6" s="120" customFormat="1" ht="53.25" customHeight="1" spans="1:5">
      <c r="A6" s="133"/>
      <c r="B6" s="133"/>
      <c r="C6" s="135"/>
      <c r="E6" s="120">
        <v>988753</v>
      </c>
    </row>
    <row r="7" s="120" customFormat="1" ht="53.25" customHeight="1" spans="1:5">
      <c r="A7" s="133"/>
      <c r="B7" s="133"/>
      <c r="C7" s="135"/>
      <c r="E7" s="120">
        <v>822672</v>
      </c>
    </row>
    <row r="8" s="123" customFormat="1" ht="53.25" customHeight="1" spans="1:3">
      <c r="A8" s="136" t="s">
        <v>414</v>
      </c>
      <c r="B8" s="137">
        <v>0</v>
      </c>
      <c r="C8" s="138"/>
    </row>
    <row r="9" s="119" customFormat="1" spans="2:2">
      <c r="B9" s="139" t="s">
        <v>575</v>
      </c>
    </row>
  </sheetData>
  <pageMargins left="0.75" right="0.75" top="1" bottom="1" header="0.511805555555556" footer="0.511805555555556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workbookViewId="0">
      <selection activeCell="A1" sqref="A1"/>
    </sheetView>
  </sheetViews>
  <sheetFormatPr defaultColWidth="9" defaultRowHeight="15.75" outlineLevelCol="4"/>
  <cols>
    <col min="1" max="1" width="17.125" style="91" customWidth="1"/>
    <col min="2" max="2" width="36.875" style="91" customWidth="1"/>
    <col min="3" max="3" width="17.25" style="96" customWidth="1"/>
    <col min="4" max="16384" width="9" style="91"/>
  </cols>
  <sheetData>
    <row r="1" s="91" customFormat="1" ht="22.5" customHeight="1" spans="1:3">
      <c r="A1" s="92"/>
      <c r="B1" s="91"/>
      <c r="C1" s="96"/>
    </row>
    <row r="2" s="91" customFormat="1" ht="24.75" customHeight="1" spans="1:3">
      <c r="A2" s="97" t="s">
        <v>598</v>
      </c>
      <c r="B2" s="98"/>
      <c r="C2" s="98"/>
    </row>
    <row r="3" s="92" customFormat="1" ht="24" customHeight="1" spans="3:3">
      <c r="C3" s="99" t="s">
        <v>48</v>
      </c>
    </row>
    <row r="4" s="93" customFormat="1" ht="33" customHeight="1" spans="1:3">
      <c r="A4" s="100" t="s">
        <v>293</v>
      </c>
      <c r="B4" s="100" t="s">
        <v>294</v>
      </c>
      <c r="C4" s="101" t="s">
        <v>24</v>
      </c>
    </row>
    <row r="5" s="93" customFormat="1" ht="24.75" customHeight="1" spans="1:3">
      <c r="A5" s="102">
        <v>102</v>
      </c>
      <c r="B5" s="103" t="s">
        <v>599</v>
      </c>
      <c r="C5" s="101">
        <v>67006</v>
      </c>
    </row>
    <row r="6" s="94" customFormat="1" ht="24.75" customHeight="1" spans="1:3">
      <c r="A6" s="104">
        <v>10201</v>
      </c>
      <c r="B6" s="104" t="s">
        <v>600</v>
      </c>
      <c r="C6" s="105">
        <v>49304</v>
      </c>
    </row>
    <row r="7" s="95" customFormat="1" ht="24.75" customHeight="1" spans="1:5">
      <c r="A7" s="106">
        <v>1020101</v>
      </c>
      <c r="B7" s="107" t="s">
        <v>601</v>
      </c>
      <c r="C7" s="108">
        <v>30102</v>
      </c>
      <c r="E7" s="109"/>
    </row>
    <row r="8" s="95" customFormat="1" ht="24.75" customHeight="1" spans="1:5">
      <c r="A8" s="106">
        <v>1020102</v>
      </c>
      <c r="B8" s="107" t="s">
        <v>602</v>
      </c>
      <c r="C8" s="108">
        <v>19192</v>
      </c>
      <c r="E8" s="109"/>
    </row>
    <row r="9" s="92" customFormat="1" ht="24.75" customHeight="1" spans="1:3">
      <c r="A9" s="64">
        <v>1020103</v>
      </c>
      <c r="B9" s="107" t="s">
        <v>603</v>
      </c>
      <c r="C9" s="108">
        <v>10</v>
      </c>
    </row>
    <row r="10" s="93" customFormat="1" ht="24.75" customHeight="1" spans="1:3">
      <c r="A10" s="104">
        <v>10202</v>
      </c>
      <c r="B10" s="104" t="s">
        <v>604</v>
      </c>
      <c r="C10" s="101"/>
    </row>
    <row r="11" s="92" customFormat="1" ht="24.75" customHeight="1" spans="1:5">
      <c r="A11" s="106">
        <v>1020201</v>
      </c>
      <c r="B11" s="106" t="s">
        <v>605</v>
      </c>
      <c r="C11" s="108"/>
      <c r="E11" s="110"/>
    </row>
    <row r="12" s="92" customFormat="1" ht="24.75" customHeight="1" spans="1:3">
      <c r="A12" s="64" t="s">
        <v>90</v>
      </c>
      <c r="B12" s="111"/>
      <c r="C12" s="108"/>
    </row>
    <row r="13" s="93" customFormat="1" ht="24.75" customHeight="1" spans="1:3">
      <c r="A13" s="104" t="s">
        <v>606</v>
      </c>
      <c r="B13" s="112" t="s">
        <v>607</v>
      </c>
      <c r="C13" s="101"/>
    </row>
    <row r="14" s="92" customFormat="1" ht="24.75" customHeight="1" spans="1:5">
      <c r="A14" s="106">
        <v>1020301</v>
      </c>
      <c r="B14" s="113" t="s">
        <v>608</v>
      </c>
      <c r="C14" s="108"/>
      <c r="E14" s="110"/>
    </row>
    <row r="15" s="92" customFormat="1" ht="24.75" customHeight="1" spans="1:3">
      <c r="A15" s="64" t="s">
        <v>90</v>
      </c>
      <c r="B15" s="111"/>
      <c r="C15" s="108"/>
    </row>
    <row r="16" s="93" customFormat="1" ht="24.75" customHeight="1" spans="1:3">
      <c r="A16" s="104" t="s">
        <v>609</v>
      </c>
      <c r="B16" s="114" t="s">
        <v>610</v>
      </c>
      <c r="C16" s="101">
        <v>1417</v>
      </c>
    </row>
    <row r="17" s="92" customFormat="1" ht="24.75" customHeight="1" spans="1:5">
      <c r="A17" s="106">
        <v>1021001</v>
      </c>
      <c r="B17" s="107" t="s">
        <v>611</v>
      </c>
      <c r="C17" s="108">
        <v>331</v>
      </c>
      <c r="E17" s="110"/>
    </row>
    <row r="18" s="92" customFormat="1" ht="24.75" customHeight="1" spans="1:5">
      <c r="A18" s="106">
        <v>1021002</v>
      </c>
      <c r="B18" s="107" t="s">
        <v>612</v>
      </c>
      <c r="C18" s="108">
        <v>1063</v>
      </c>
      <c r="E18" s="110"/>
    </row>
    <row r="19" s="92" customFormat="1" ht="24.75" customHeight="1" spans="1:5">
      <c r="A19" s="106">
        <v>1021003</v>
      </c>
      <c r="B19" s="107" t="s">
        <v>613</v>
      </c>
      <c r="C19" s="108">
        <v>23</v>
      </c>
      <c r="E19" s="110"/>
    </row>
    <row r="20" s="92" customFormat="1" ht="24.75" customHeight="1" spans="1:3">
      <c r="A20" s="64" t="s">
        <v>90</v>
      </c>
      <c r="B20" s="111"/>
      <c r="C20" s="108"/>
    </row>
    <row r="21" s="93" customFormat="1" ht="24.75" customHeight="1" spans="1:3">
      <c r="A21" s="104" t="s">
        <v>614</v>
      </c>
      <c r="B21" s="114" t="s">
        <v>615</v>
      </c>
      <c r="C21" s="101">
        <v>16285</v>
      </c>
    </row>
    <row r="22" s="92" customFormat="1" ht="24.75" customHeight="1" spans="1:5">
      <c r="A22" s="106">
        <v>1021101</v>
      </c>
      <c r="B22" s="115" t="s">
        <v>616</v>
      </c>
      <c r="C22" s="108">
        <v>8906</v>
      </c>
      <c r="E22" s="110"/>
    </row>
    <row r="23" s="92" customFormat="1" ht="24.75" customHeight="1" spans="1:3">
      <c r="A23" s="64">
        <v>1021102</v>
      </c>
      <c r="B23" s="115" t="s">
        <v>617</v>
      </c>
      <c r="C23" s="108">
        <v>7279</v>
      </c>
    </row>
    <row r="24" s="93" customFormat="1" ht="24.75" customHeight="1" spans="1:3">
      <c r="A24" s="116" t="s">
        <v>618</v>
      </c>
      <c r="B24" s="115" t="s">
        <v>619</v>
      </c>
      <c r="C24" s="108">
        <v>100</v>
      </c>
    </row>
    <row r="25" s="93" customFormat="1" ht="24.75" customHeight="1" spans="1:3">
      <c r="A25" s="117" t="s">
        <v>414</v>
      </c>
      <c r="B25" s="118"/>
      <c r="C25" s="101">
        <v>67006</v>
      </c>
    </row>
  </sheetData>
  <mergeCells count="2">
    <mergeCell ref="A2:C2"/>
    <mergeCell ref="A25:B25"/>
  </mergeCells>
  <pageMargins left="0.75" right="0.75" top="1" bottom="1" header="0.511805555555556" footer="0.511805555555556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AC7" sqref="AC7"/>
    </sheetView>
  </sheetViews>
  <sheetFormatPr defaultColWidth="7" defaultRowHeight="15"/>
  <cols>
    <col min="1" max="1" width="15.625" style="35" customWidth="1"/>
    <col min="2" max="2" width="46.625" style="32" customWidth="1"/>
    <col min="3" max="3" width="13" style="36" customWidth="1"/>
    <col min="4" max="4" width="10.375" style="32" hidden="1" customWidth="1"/>
    <col min="5" max="5" width="9.625" style="31" hidden="1" customWidth="1"/>
    <col min="6" max="6" width="8.125" style="31" hidden="1" customWidth="1"/>
    <col min="7" max="7" width="9.625" style="37" hidden="1" customWidth="1"/>
    <col min="8" max="8" width="17.5" style="37" hidden="1" customWidth="1"/>
    <col min="9" max="9" width="12.5" style="38" hidden="1" customWidth="1"/>
    <col min="10" max="10" width="7" style="39" hidden="1" customWidth="1"/>
    <col min="11" max="12" width="7" style="31" hidden="1" customWidth="1"/>
    <col min="13" max="13" width="13.875" style="31" hidden="1" customWidth="1"/>
    <col min="14" max="14" width="7.875" style="31" hidden="1" customWidth="1"/>
    <col min="15" max="15" width="9.5" style="31" hidden="1" customWidth="1"/>
    <col min="16" max="16" width="6.875" style="31" hidden="1" customWidth="1"/>
    <col min="17" max="17" width="9" style="31" hidden="1" customWidth="1"/>
    <col min="18" max="18" width="5.875" style="31" hidden="1" customWidth="1"/>
    <col min="19" max="19" width="5.25" style="31" hidden="1" customWidth="1"/>
    <col min="20" max="20" width="6.5" style="31" hidden="1" customWidth="1"/>
    <col min="21" max="22" width="7" style="31" hidden="1" customWidth="1"/>
    <col min="23" max="23" width="10.625" style="31" hidden="1" customWidth="1"/>
    <col min="24" max="24" width="10.5" style="31" hidden="1" customWidth="1"/>
    <col min="25" max="25" width="7" style="31" hidden="1" customWidth="1"/>
    <col min="26" max="16384" width="7" style="31"/>
  </cols>
  <sheetData>
    <row r="1" s="31" customFormat="1" ht="21.75" customHeight="1" spans="1:10">
      <c r="A1" s="9"/>
      <c r="B1" s="32"/>
      <c r="C1" s="36"/>
      <c r="D1" s="32"/>
      <c r="E1" s="31"/>
      <c r="F1" s="31"/>
      <c r="G1" s="37"/>
      <c r="H1" s="37"/>
      <c r="I1" s="38"/>
      <c r="J1" s="39"/>
    </row>
    <row r="2" s="31" customFormat="1" ht="22.5" spans="1:10">
      <c r="A2" s="40" t="s">
        <v>620</v>
      </c>
      <c r="B2" s="41"/>
      <c r="C2" s="42"/>
      <c r="D2" s="32"/>
      <c r="E2" s="31"/>
      <c r="F2" s="31"/>
      <c r="G2" s="31"/>
      <c r="H2" s="31"/>
      <c r="I2" s="31"/>
      <c r="J2" s="39"/>
    </row>
    <row r="3" s="32" customFormat="1" ht="21" customHeight="1" spans="1:13">
      <c r="A3" s="35"/>
      <c r="C3" s="43" t="s">
        <v>48</v>
      </c>
      <c r="E3" s="32">
        <v>12.11</v>
      </c>
      <c r="G3" s="32">
        <v>12.22</v>
      </c>
      <c r="J3" s="36"/>
      <c r="M3" s="32">
        <v>1.2</v>
      </c>
    </row>
    <row r="4" s="32" customFormat="1" ht="27" customHeight="1" spans="1:15">
      <c r="A4" s="44" t="s">
        <v>293</v>
      </c>
      <c r="B4" s="45" t="s">
        <v>294</v>
      </c>
      <c r="C4" s="46" t="s">
        <v>24</v>
      </c>
      <c r="G4" s="47" t="s">
        <v>49</v>
      </c>
      <c r="H4" s="47" t="s">
        <v>50</v>
      </c>
      <c r="I4" s="47" t="s">
        <v>51</v>
      </c>
      <c r="J4" s="36"/>
      <c r="M4" s="47" t="s">
        <v>49</v>
      </c>
      <c r="N4" s="75" t="s">
        <v>50</v>
      </c>
      <c r="O4" s="47" t="s">
        <v>51</v>
      </c>
    </row>
    <row r="5" s="32" customFormat="1" ht="26.25" customHeight="1" spans="1:25">
      <c r="A5" s="48" t="s">
        <v>621</v>
      </c>
      <c r="B5" s="49" t="s">
        <v>622</v>
      </c>
      <c r="C5" s="50">
        <v>64044</v>
      </c>
      <c r="D5" s="51">
        <v>105429</v>
      </c>
      <c r="E5" s="52">
        <v>595734.14</v>
      </c>
      <c r="F5" s="32">
        <f>104401+13602</f>
        <v>118003</v>
      </c>
      <c r="G5" s="53" t="s">
        <v>54</v>
      </c>
      <c r="H5" s="53" t="s">
        <v>55</v>
      </c>
      <c r="I5" s="76">
        <v>596221.15</v>
      </c>
      <c r="J5" s="36">
        <f t="shared" ref="J5:J10" si="0">G5-A5</f>
        <v>-8</v>
      </c>
      <c r="K5" s="51">
        <f t="shared" ref="K5:K10" si="1">I5-C5</f>
        <v>532177.15</v>
      </c>
      <c r="L5" s="51">
        <v>75943</v>
      </c>
      <c r="M5" s="53" t="s">
        <v>54</v>
      </c>
      <c r="N5" s="53" t="s">
        <v>55</v>
      </c>
      <c r="O5" s="76">
        <v>643048.95</v>
      </c>
      <c r="P5" s="36">
        <f t="shared" ref="P5:P10" si="2">M5-A5</f>
        <v>-8</v>
      </c>
      <c r="Q5" s="51">
        <f t="shared" ref="Q5:Q10" si="3">O5-C5</f>
        <v>579004.95</v>
      </c>
      <c r="S5" s="32">
        <v>717759</v>
      </c>
      <c r="U5" s="81" t="s">
        <v>54</v>
      </c>
      <c r="V5" s="81" t="s">
        <v>55</v>
      </c>
      <c r="W5" s="82">
        <v>659380.53</v>
      </c>
      <c r="X5" s="32">
        <f t="shared" ref="X5:X10" si="4">C5-W5</f>
        <v>-595336.53</v>
      </c>
      <c r="Y5" s="32">
        <f t="shared" ref="Y5:Y10" si="5">U5-A5</f>
        <v>-8</v>
      </c>
    </row>
    <row r="6" s="33" customFormat="1" ht="26.25" customHeight="1" spans="1:25">
      <c r="A6" s="54" t="s">
        <v>623</v>
      </c>
      <c r="B6" s="55" t="s">
        <v>624</v>
      </c>
      <c r="C6" s="56">
        <v>49304</v>
      </c>
      <c r="D6" s="57"/>
      <c r="E6" s="57">
        <v>7616.62</v>
      </c>
      <c r="G6" s="58" t="s">
        <v>58</v>
      </c>
      <c r="H6" s="58" t="s">
        <v>59</v>
      </c>
      <c r="I6" s="77">
        <v>7616.62</v>
      </c>
      <c r="J6" s="78">
        <f t="shared" si="0"/>
        <v>-800</v>
      </c>
      <c r="K6" s="57">
        <f t="shared" si="1"/>
        <v>-41687.38</v>
      </c>
      <c r="L6" s="57"/>
      <c r="M6" s="58" t="s">
        <v>58</v>
      </c>
      <c r="N6" s="58" t="s">
        <v>59</v>
      </c>
      <c r="O6" s="77">
        <v>7749.58</v>
      </c>
      <c r="P6" s="78">
        <f t="shared" si="2"/>
        <v>-800</v>
      </c>
      <c r="Q6" s="57">
        <f t="shared" si="3"/>
        <v>-41554.42</v>
      </c>
      <c r="U6" s="83" t="s">
        <v>58</v>
      </c>
      <c r="V6" s="83" t="s">
        <v>59</v>
      </c>
      <c r="W6" s="84">
        <v>8475.47</v>
      </c>
      <c r="X6" s="33">
        <f t="shared" si="4"/>
        <v>40828.53</v>
      </c>
      <c r="Y6" s="33">
        <f t="shared" si="5"/>
        <v>-800</v>
      </c>
    </row>
    <row r="7" s="34" customFormat="1" ht="26.25" customHeight="1" spans="1:25">
      <c r="A7" s="59" t="s">
        <v>625</v>
      </c>
      <c r="B7" s="60" t="s">
        <v>626</v>
      </c>
      <c r="C7" s="61">
        <v>47904</v>
      </c>
      <c r="D7" s="62"/>
      <c r="E7" s="62">
        <v>3922.87</v>
      </c>
      <c r="G7" s="63" t="s">
        <v>62</v>
      </c>
      <c r="H7" s="63" t="s">
        <v>63</v>
      </c>
      <c r="I7" s="79">
        <v>3922.87</v>
      </c>
      <c r="J7" s="80">
        <f t="shared" si="0"/>
        <v>-80000</v>
      </c>
      <c r="K7" s="62">
        <f t="shared" si="1"/>
        <v>-43981.13</v>
      </c>
      <c r="L7" s="62">
        <v>750</v>
      </c>
      <c r="M7" s="63" t="s">
        <v>62</v>
      </c>
      <c r="N7" s="63" t="s">
        <v>63</v>
      </c>
      <c r="O7" s="79">
        <v>4041.81</v>
      </c>
      <c r="P7" s="80">
        <f t="shared" si="2"/>
        <v>-80000</v>
      </c>
      <c r="Q7" s="62">
        <f t="shared" si="3"/>
        <v>-43862.19</v>
      </c>
      <c r="U7" s="85" t="s">
        <v>62</v>
      </c>
      <c r="V7" s="85" t="s">
        <v>63</v>
      </c>
      <c r="W7" s="86">
        <v>4680.94</v>
      </c>
      <c r="X7" s="34">
        <f t="shared" si="4"/>
        <v>43223.06</v>
      </c>
      <c r="Y7" s="34">
        <f t="shared" si="5"/>
        <v>-80000</v>
      </c>
    </row>
    <row r="8" s="32" customFormat="1" ht="26.25" customHeight="1" spans="1:25">
      <c r="A8" s="64">
        <v>2090103</v>
      </c>
      <c r="B8" s="65" t="s">
        <v>627</v>
      </c>
      <c r="C8" s="66">
        <v>1400</v>
      </c>
      <c r="D8" s="67"/>
      <c r="E8" s="67">
        <v>135.6</v>
      </c>
      <c r="G8" s="53" t="s">
        <v>91</v>
      </c>
      <c r="H8" s="53" t="s">
        <v>92</v>
      </c>
      <c r="I8" s="76">
        <v>135.6</v>
      </c>
      <c r="J8" s="36">
        <f t="shared" si="0"/>
        <v>-79904</v>
      </c>
      <c r="K8" s="51">
        <f t="shared" si="1"/>
        <v>-1264.4</v>
      </c>
      <c r="L8" s="51"/>
      <c r="M8" s="53" t="s">
        <v>91</v>
      </c>
      <c r="N8" s="53" t="s">
        <v>92</v>
      </c>
      <c r="O8" s="76">
        <v>135.6</v>
      </c>
      <c r="P8" s="36">
        <f t="shared" si="2"/>
        <v>-79904</v>
      </c>
      <c r="Q8" s="51">
        <f t="shared" si="3"/>
        <v>-1264.4</v>
      </c>
      <c r="U8" s="81" t="s">
        <v>91</v>
      </c>
      <c r="V8" s="81" t="s">
        <v>92</v>
      </c>
      <c r="W8" s="82">
        <v>135.6</v>
      </c>
      <c r="X8" s="32">
        <f t="shared" si="4"/>
        <v>1264.4</v>
      </c>
      <c r="Y8" s="32">
        <f t="shared" si="5"/>
        <v>-79904</v>
      </c>
    </row>
    <row r="9" s="32" customFormat="1" ht="26.25" customHeight="1" spans="1:25">
      <c r="A9" s="54" t="s">
        <v>628</v>
      </c>
      <c r="B9" s="68" t="s">
        <v>629</v>
      </c>
      <c r="C9" s="50">
        <v>1100</v>
      </c>
      <c r="D9" s="51"/>
      <c r="E9" s="51">
        <v>7616.62</v>
      </c>
      <c r="G9" s="53" t="s">
        <v>58</v>
      </c>
      <c r="H9" s="53" t="s">
        <v>59</v>
      </c>
      <c r="I9" s="76">
        <v>7616.62</v>
      </c>
      <c r="J9" s="36">
        <f t="shared" si="0"/>
        <v>-809</v>
      </c>
      <c r="K9" s="51">
        <f t="shared" si="1"/>
        <v>6516.62</v>
      </c>
      <c r="L9" s="51"/>
      <c r="M9" s="53" t="s">
        <v>58</v>
      </c>
      <c r="N9" s="53" t="s">
        <v>59</v>
      </c>
      <c r="O9" s="76">
        <v>7749.58</v>
      </c>
      <c r="P9" s="36">
        <f t="shared" si="2"/>
        <v>-809</v>
      </c>
      <c r="Q9" s="51">
        <f t="shared" si="3"/>
        <v>6649.58</v>
      </c>
      <c r="U9" s="81" t="s">
        <v>58</v>
      </c>
      <c r="V9" s="81" t="s">
        <v>59</v>
      </c>
      <c r="W9" s="82">
        <v>8475.47</v>
      </c>
      <c r="X9" s="32">
        <f t="shared" si="4"/>
        <v>-7375.47</v>
      </c>
      <c r="Y9" s="32">
        <f t="shared" si="5"/>
        <v>-809</v>
      </c>
    </row>
    <row r="10" s="32" customFormat="1" ht="26.25" customHeight="1" spans="1:25">
      <c r="A10" s="59" t="s">
        <v>630</v>
      </c>
      <c r="B10" s="65" t="s">
        <v>631</v>
      </c>
      <c r="C10" s="66">
        <v>1063</v>
      </c>
      <c r="D10" s="51"/>
      <c r="E10" s="51">
        <v>3922.87</v>
      </c>
      <c r="G10" s="53" t="s">
        <v>62</v>
      </c>
      <c r="H10" s="53" t="s">
        <v>63</v>
      </c>
      <c r="I10" s="76">
        <v>3922.87</v>
      </c>
      <c r="J10" s="36">
        <f t="shared" si="0"/>
        <v>-80900</v>
      </c>
      <c r="K10" s="51">
        <f t="shared" si="1"/>
        <v>2859.87</v>
      </c>
      <c r="L10" s="51">
        <v>750</v>
      </c>
      <c r="M10" s="53" t="s">
        <v>62</v>
      </c>
      <c r="N10" s="53" t="s">
        <v>63</v>
      </c>
      <c r="O10" s="76">
        <v>4041.81</v>
      </c>
      <c r="P10" s="36">
        <f t="shared" si="2"/>
        <v>-80900</v>
      </c>
      <c r="Q10" s="51">
        <f t="shared" si="3"/>
        <v>2978.81</v>
      </c>
      <c r="U10" s="81" t="s">
        <v>62</v>
      </c>
      <c r="V10" s="81" t="s">
        <v>63</v>
      </c>
      <c r="W10" s="82">
        <v>4680.94</v>
      </c>
      <c r="X10" s="32">
        <f t="shared" si="4"/>
        <v>-3617.94</v>
      </c>
      <c r="Y10" s="32">
        <f t="shared" si="5"/>
        <v>-80900</v>
      </c>
    </row>
    <row r="11" s="32" customFormat="1" ht="26.25" customHeight="1" spans="1:23">
      <c r="A11" s="59" t="s">
        <v>632</v>
      </c>
      <c r="B11" s="65" t="s">
        <v>633</v>
      </c>
      <c r="C11" s="66">
        <v>37</v>
      </c>
      <c r="D11" s="51"/>
      <c r="E11" s="51"/>
      <c r="G11" s="53"/>
      <c r="H11" s="53"/>
      <c r="I11" s="76"/>
      <c r="J11" s="36"/>
      <c r="K11" s="51"/>
      <c r="L11" s="51"/>
      <c r="M11" s="53"/>
      <c r="N11" s="53"/>
      <c r="O11" s="76"/>
      <c r="P11" s="36"/>
      <c r="Q11" s="51"/>
      <c r="U11" s="81"/>
      <c r="V11" s="81"/>
      <c r="W11" s="82"/>
    </row>
    <row r="12" s="32" customFormat="1" ht="26.25" customHeight="1" spans="1:23">
      <c r="A12" s="69" t="s">
        <v>634</v>
      </c>
      <c r="B12" s="68" t="s">
        <v>635</v>
      </c>
      <c r="C12" s="70">
        <v>13640</v>
      </c>
      <c r="D12" s="51"/>
      <c r="E12" s="51"/>
      <c r="G12" s="53"/>
      <c r="H12" s="53"/>
      <c r="I12" s="76"/>
      <c r="J12" s="36"/>
      <c r="K12" s="51"/>
      <c r="L12" s="51"/>
      <c r="M12" s="53"/>
      <c r="N12" s="53"/>
      <c r="O12" s="76"/>
      <c r="P12" s="36"/>
      <c r="Q12" s="51"/>
      <c r="U12" s="81"/>
      <c r="V12" s="81"/>
      <c r="W12" s="82"/>
    </row>
    <row r="13" s="32" customFormat="1" ht="26.25" customHeight="1" spans="1:23">
      <c r="A13" s="59" t="s">
        <v>636</v>
      </c>
      <c r="B13" s="65" t="s">
        <v>631</v>
      </c>
      <c r="C13" s="70">
        <v>13640</v>
      </c>
      <c r="D13" s="51"/>
      <c r="E13" s="51"/>
      <c r="G13" s="53"/>
      <c r="H13" s="53"/>
      <c r="I13" s="76"/>
      <c r="J13" s="36"/>
      <c r="K13" s="51"/>
      <c r="L13" s="51"/>
      <c r="M13" s="53"/>
      <c r="N13" s="53"/>
      <c r="O13" s="76"/>
      <c r="P13" s="36"/>
      <c r="Q13" s="51"/>
      <c r="U13" s="81"/>
      <c r="V13" s="81"/>
      <c r="W13" s="82"/>
    </row>
    <row r="14" s="32" customFormat="1" ht="26.25" customHeight="1" spans="1:25">
      <c r="A14" s="64" t="s">
        <v>90</v>
      </c>
      <c r="B14" s="60"/>
      <c r="C14" s="66"/>
      <c r="D14" s="67"/>
      <c r="E14" s="67">
        <v>135.6</v>
      </c>
      <c r="G14" s="53" t="s">
        <v>91</v>
      </c>
      <c r="H14" s="53" t="s">
        <v>92</v>
      </c>
      <c r="I14" s="76">
        <v>135.6</v>
      </c>
      <c r="J14" s="36" t="e">
        <f t="shared" ref="J14:J24" si="6">G14-A14</f>
        <v>#VALUE!</v>
      </c>
      <c r="K14" s="51">
        <f t="shared" ref="K14:K24" si="7">I14-C14</f>
        <v>135.6</v>
      </c>
      <c r="L14" s="51"/>
      <c r="M14" s="53" t="s">
        <v>91</v>
      </c>
      <c r="N14" s="53" t="s">
        <v>92</v>
      </c>
      <c r="O14" s="76">
        <v>135.6</v>
      </c>
      <c r="P14" s="36" t="e">
        <f t="shared" ref="P14:P24" si="8">M14-A14</f>
        <v>#VALUE!</v>
      </c>
      <c r="Q14" s="51">
        <f t="shared" ref="Q14:Q24" si="9">O14-C14</f>
        <v>135.6</v>
      </c>
      <c r="U14" s="81" t="s">
        <v>91</v>
      </c>
      <c r="V14" s="81" t="s">
        <v>92</v>
      </c>
      <c r="W14" s="82">
        <v>135.6</v>
      </c>
      <c r="X14" s="32">
        <f t="shared" ref="X14:X24" si="10">C14-W14</f>
        <v>-135.6</v>
      </c>
      <c r="Y14" s="32" t="e">
        <f t="shared" ref="Y14:Y24" si="11">U14-A14</f>
        <v>#VALUE!</v>
      </c>
    </row>
    <row r="15" s="32" customFormat="1" ht="26.25" customHeight="1" spans="1:25">
      <c r="A15" s="54" t="s">
        <v>637</v>
      </c>
      <c r="B15" s="71" t="s">
        <v>638</v>
      </c>
      <c r="C15" s="66"/>
      <c r="D15" s="51"/>
      <c r="E15" s="51">
        <v>7616.62</v>
      </c>
      <c r="G15" s="53" t="s">
        <v>58</v>
      </c>
      <c r="H15" s="53" t="s">
        <v>59</v>
      </c>
      <c r="I15" s="76">
        <v>7616.62</v>
      </c>
      <c r="J15" s="36">
        <f t="shared" si="6"/>
        <v>-802</v>
      </c>
      <c r="K15" s="51">
        <f t="shared" si="7"/>
        <v>7616.62</v>
      </c>
      <c r="L15" s="51"/>
      <c r="M15" s="53" t="s">
        <v>58</v>
      </c>
      <c r="N15" s="53" t="s">
        <v>59</v>
      </c>
      <c r="O15" s="76">
        <v>7749.58</v>
      </c>
      <c r="P15" s="36">
        <f t="shared" si="8"/>
        <v>-802</v>
      </c>
      <c r="Q15" s="51">
        <f t="shared" si="9"/>
        <v>7749.58</v>
      </c>
      <c r="U15" s="81" t="s">
        <v>58</v>
      </c>
      <c r="V15" s="81" t="s">
        <v>59</v>
      </c>
      <c r="W15" s="82">
        <v>8475.47</v>
      </c>
      <c r="X15" s="32">
        <f t="shared" si="10"/>
        <v>-8475.47</v>
      </c>
      <c r="Y15" s="32">
        <f t="shared" si="11"/>
        <v>-802</v>
      </c>
    </row>
    <row r="16" s="32" customFormat="1" ht="26.25" customHeight="1" spans="1:25">
      <c r="A16" s="59" t="s">
        <v>639</v>
      </c>
      <c r="B16" s="72" t="s">
        <v>640</v>
      </c>
      <c r="C16" s="66"/>
      <c r="D16" s="51"/>
      <c r="E16" s="51">
        <v>3922.87</v>
      </c>
      <c r="G16" s="53" t="s">
        <v>62</v>
      </c>
      <c r="H16" s="53" t="s">
        <v>63</v>
      </c>
      <c r="I16" s="76">
        <v>3922.87</v>
      </c>
      <c r="J16" s="36">
        <f t="shared" si="6"/>
        <v>-80200</v>
      </c>
      <c r="K16" s="51">
        <f t="shared" si="7"/>
        <v>3922.87</v>
      </c>
      <c r="L16" s="51">
        <v>750</v>
      </c>
      <c r="M16" s="53" t="s">
        <v>62</v>
      </c>
      <c r="N16" s="53" t="s">
        <v>63</v>
      </c>
      <c r="O16" s="76">
        <v>4041.81</v>
      </c>
      <c r="P16" s="36">
        <f t="shared" si="8"/>
        <v>-80200</v>
      </c>
      <c r="Q16" s="51">
        <f t="shared" si="9"/>
        <v>4041.81</v>
      </c>
      <c r="U16" s="81" t="s">
        <v>62</v>
      </c>
      <c r="V16" s="81" t="s">
        <v>63</v>
      </c>
      <c r="W16" s="82">
        <v>4680.94</v>
      </c>
      <c r="X16" s="32">
        <f t="shared" si="10"/>
        <v>-4680.94</v>
      </c>
      <c r="Y16" s="32">
        <f t="shared" si="11"/>
        <v>-80200</v>
      </c>
    </row>
    <row r="17" s="32" customFormat="1" ht="26.25" customHeight="1" spans="1:25">
      <c r="A17" s="64" t="s">
        <v>90</v>
      </c>
      <c r="B17" s="60"/>
      <c r="C17" s="66"/>
      <c r="D17" s="67"/>
      <c r="E17" s="67">
        <v>135.6</v>
      </c>
      <c r="G17" s="53" t="s">
        <v>91</v>
      </c>
      <c r="H17" s="53" t="s">
        <v>92</v>
      </c>
      <c r="I17" s="76">
        <v>135.6</v>
      </c>
      <c r="J17" s="36" t="e">
        <f t="shared" si="6"/>
        <v>#VALUE!</v>
      </c>
      <c r="K17" s="51">
        <f t="shared" si="7"/>
        <v>135.6</v>
      </c>
      <c r="L17" s="51"/>
      <c r="M17" s="53" t="s">
        <v>91</v>
      </c>
      <c r="N17" s="53" t="s">
        <v>92</v>
      </c>
      <c r="O17" s="76">
        <v>135.6</v>
      </c>
      <c r="P17" s="36" t="e">
        <f t="shared" si="8"/>
        <v>#VALUE!</v>
      </c>
      <c r="Q17" s="51">
        <f t="shared" si="9"/>
        <v>135.6</v>
      </c>
      <c r="U17" s="81" t="s">
        <v>91</v>
      </c>
      <c r="V17" s="81" t="s">
        <v>92</v>
      </c>
      <c r="W17" s="82">
        <v>135.6</v>
      </c>
      <c r="X17" s="32">
        <f t="shared" si="10"/>
        <v>-135.6</v>
      </c>
      <c r="Y17" s="32" t="e">
        <f t="shared" si="11"/>
        <v>#VALUE!</v>
      </c>
    </row>
    <row r="18" s="32" customFormat="1" ht="26.25" customHeight="1" spans="1:25">
      <c r="A18" s="54" t="s">
        <v>641</v>
      </c>
      <c r="B18" s="71" t="s">
        <v>642</v>
      </c>
      <c r="C18" s="66"/>
      <c r="D18" s="51"/>
      <c r="E18" s="51">
        <v>7616.62</v>
      </c>
      <c r="G18" s="53" t="s">
        <v>58</v>
      </c>
      <c r="H18" s="53" t="s">
        <v>59</v>
      </c>
      <c r="I18" s="76">
        <v>7616.62</v>
      </c>
      <c r="J18" s="36">
        <f t="shared" si="6"/>
        <v>-803</v>
      </c>
      <c r="K18" s="51">
        <f t="shared" si="7"/>
        <v>7616.62</v>
      </c>
      <c r="L18" s="51"/>
      <c r="M18" s="53" t="s">
        <v>58</v>
      </c>
      <c r="N18" s="53" t="s">
        <v>59</v>
      </c>
      <c r="O18" s="76">
        <v>7749.58</v>
      </c>
      <c r="P18" s="36">
        <f t="shared" si="8"/>
        <v>-803</v>
      </c>
      <c r="Q18" s="51">
        <f t="shared" si="9"/>
        <v>7749.58</v>
      </c>
      <c r="U18" s="81" t="s">
        <v>58</v>
      </c>
      <c r="V18" s="81" t="s">
        <v>59</v>
      </c>
      <c r="W18" s="82">
        <v>8475.47</v>
      </c>
      <c r="X18" s="32">
        <f t="shared" si="10"/>
        <v>-8475.47</v>
      </c>
      <c r="Y18" s="32">
        <f t="shared" si="11"/>
        <v>-803</v>
      </c>
    </row>
    <row r="19" s="32" customFormat="1" ht="26.25" customHeight="1" spans="1:25">
      <c r="A19" s="59" t="s">
        <v>643</v>
      </c>
      <c r="B19" s="72" t="s">
        <v>644</v>
      </c>
      <c r="C19" s="66"/>
      <c r="D19" s="51"/>
      <c r="E19" s="51">
        <v>3922.87</v>
      </c>
      <c r="G19" s="53" t="s">
        <v>62</v>
      </c>
      <c r="H19" s="53" t="s">
        <v>63</v>
      </c>
      <c r="I19" s="76">
        <v>3922.87</v>
      </c>
      <c r="J19" s="36">
        <f t="shared" si="6"/>
        <v>-80300</v>
      </c>
      <c r="K19" s="51">
        <f t="shared" si="7"/>
        <v>3922.87</v>
      </c>
      <c r="L19" s="51">
        <v>750</v>
      </c>
      <c r="M19" s="53" t="s">
        <v>62</v>
      </c>
      <c r="N19" s="53" t="s">
        <v>63</v>
      </c>
      <c r="O19" s="76">
        <v>4041.81</v>
      </c>
      <c r="P19" s="36">
        <f t="shared" si="8"/>
        <v>-80300</v>
      </c>
      <c r="Q19" s="51">
        <f t="shared" si="9"/>
        <v>4041.81</v>
      </c>
      <c r="U19" s="81" t="s">
        <v>62</v>
      </c>
      <c r="V19" s="81" t="s">
        <v>63</v>
      </c>
      <c r="W19" s="82">
        <v>4680.94</v>
      </c>
      <c r="X19" s="32">
        <f t="shared" si="10"/>
        <v>-4680.94</v>
      </c>
      <c r="Y19" s="32">
        <f t="shared" si="11"/>
        <v>-80300</v>
      </c>
    </row>
    <row r="20" s="32" customFormat="1" ht="26.25" customHeight="1" spans="1:25">
      <c r="A20" s="64" t="s">
        <v>90</v>
      </c>
      <c r="B20" s="60"/>
      <c r="C20" s="66"/>
      <c r="D20" s="67"/>
      <c r="E20" s="67">
        <v>135.6</v>
      </c>
      <c r="G20" s="53" t="s">
        <v>91</v>
      </c>
      <c r="H20" s="53" t="s">
        <v>92</v>
      </c>
      <c r="I20" s="76">
        <v>135.6</v>
      </c>
      <c r="J20" s="36" t="e">
        <f t="shared" si="6"/>
        <v>#VALUE!</v>
      </c>
      <c r="K20" s="51">
        <f t="shared" si="7"/>
        <v>135.6</v>
      </c>
      <c r="L20" s="51"/>
      <c r="M20" s="53" t="s">
        <v>91</v>
      </c>
      <c r="N20" s="53" t="s">
        <v>92</v>
      </c>
      <c r="O20" s="76">
        <v>135.6</v>
      </c>
      <c r="P20" s="36" t="e">
        <f t="shared" si="8"/>
        <v>#VALUE!</v>
      </c>
      <c r="Q20" s="51">
        <f t="shared" si="9"/>
        <v>135.6</v>
      </c>
      <c r="U20" s="81" t="s">
        <v>91</v>
      </c>
      <c r="V20" s="81" t="s">
        <v>92</v>
      </c>
      <c r="W20" s="82">
        <v>135.6</v>
      </c>
      <c r="X20" s="32">
        <f t="shared" si="10"/>
        <v>-135.6</v>
      </c>
      <c r="Y20" s="32" t="e">
        <f t="shared" si="11"/>
        <v>#VALUE!</v>
      </c>
    </row>
    <row r="21" s="32" customFormat="1" ht="26.25" customHeight="1" spans="1:25">
      <c r="A21" s="54" t="s">
        <v>645</v>
      </c>
      <c r="B21" s="71" t="s">
        <v>646</v>
      </c>
      <c r="C21" s="66"/>
      <c r="D21" s="51"/>
      <c r="E21" s="51">
        <v>7616.62</v>
      </c>
      <c r="G21" s="53" t="s">
        <v>58</v>
      </c>
      <c r="H21" s="53" t="s">
        <v>59</v>
      </c>
      <c r="I21" s="76">
        <v>7616.62</v>
      </c>
      <c r="J21" s="36">
        <f t="shared" si="6"/>
        <v>-804</v>
      </c>
      <c r="K21" s="51">
        <f t="shared" si="7"/>
        <v>7616.62</v>
      </c>
      <c r="L21" s="51"/>
      <c r="M21" s="53" t="s">
        <v>58</v>
      </c>
      <c r="N21" s="53" t="s">
        <v>59</v>
      </c>
      <c r="O21" s="76">
        <v>7749.58</v>
      </c>
      <c r="P21" s="36">
        <f t="shared" si="8"/>
        <v>-804</v>
      </c>
      <c r="Q21" s="51">
        <f t="shared" si="9"/>
        <v>7749.58</v>
      </c>
      <c r="U21" s="81" t="s">
        <v>58</v>
      </c>
      <c r="V21" s="81" t="s">
        <v>59</v>
      </c>
      <c r="W21" s="82">
        <v>8475.47</v>
      </c>
      <c r="X21" s="32">
        <f t="shared" si="10"/>
        <v>-8475.47</v>
      </c>
      <c r="Y21" s="32">
        <f t="shared" si="11"/>
        <v>-804</v>
      </c>
    </row>
    <row r="22" s="32" customFormat="1" ht="26.25" customHeight="1" spans="1:25">
      <c r="A22" s="59" t="s">
        <v>647</v>
      </c>
      <c r="B22" s="72" t="s">
        <v>648</v>
      </c>
      <c r="C22" s="66"/>
      <c r="D22" s="51"/>
      <c r="E22" s="51">
        <v>3922.87</v>
      </c>
      <c r="G22" s="53" t="s">
        <v>62</v>
      </c>
      <c r="H22" s="53" t="s">
        <v>63</v>
      </c>
      <c r="I22" s="76">
        <v>3922.87</v>
      </c>
      <c r="J22" s="36">
        <f t="shared" si="6"/>
        <v>-80400</v>
      </c>
      <c r="K22" s="51">
        <f t="shared" si="7"/>
        <v>3922.87</v>
      </c>
      <c r="L22" s="51">
        <v>750</v>
      </c>
      <c r="M22" s="53" t="s">
        <v>62</v>
      </c>
      <c r="N22" s="53" t="s">
        <v>63</v>
      </c>
      <c r="O22" s="76">
        <v>4041.81</v>
      </c>
      <c r="P22" s="36">
        <f t="shared" si="8"/>
        <v>-80400</v>
      </c>
      <c r="Q22" s="51">
        <f t="shared" si="9"/>
        <v>4041.81</v>
      </c>
      <c r="U22" s="81" t="s">
        <v>62</v>
      </c>
      <c r="V22" s="81" t="s">
        <v>63</v>
      </c>
      <c r="W22" s="82">
        <v>4680.94</v>
      </c>
      <c r="X22" s="32">
        <f t="shared" si="10"/>
        <v>-4680.94</v>
      </c>
      <c r="Y22" s="32">
        <f t="shared" si="11"/>
        <v>-80400</v>
      </c>
    </row>
    <row r="23" s="32" customFormat="1" ht="26.25" customHeight="1" spans="1:25">
      <c r="A23" s="64" t="s">
        <v>90</v>
      </c>
      <c r="B23" s="60"/>
      <c r="C23" s="66"/>
      <c r="D23" s="67"/>
      <c r="E23" s="67">
        <v>135.6</v>
      </c>
      <c r="G23" s="53" t="s">
        <v>91</v>
      </c>
      <c r="H23" s="53" t="s">
        <v>92</v>
      </c>
      <c r="I23" s="76">
        <v>135.6</v>
      </c>
      <c r="J23" s="36" t="e">
        <f t="shared" si="6"/>
        <v>#VALUE!</v>
      </c>
      <c r="K23" s="51">
        <f t="shared" si="7"/>
        <v>135.6</v>
      </c>
      <c r="L23" s="51"/>
      <c r="M23" s="53" t="s">
        <v>91</v>
      </c>
      <c r="N23" s="53" t="s">
        <v>92</v>
      </c>
      <c r="O23" s="76">
        <v>135.6</v>
      </c>
      <c r="P23" s="36" t="e">
        <f t="shared" si="8"/>
        <v>#VALUE!</v>
      </c>
      <c r="Q23" s="51">
        <f t="shared" si="9"/>
        <v>135.6</v>
      </c>
      <c r="U23" s="81" t="s">
        <v>91</v>
      </c>
      <c r="V23" s="81" t="s">
        <v>92</v>
      </c>
      <c r="W23" s="82">
        <v>135.6</v>
      </c>
      <c r="X23" s="32">
        <f t="shared" si="10"/>
        <v>-135.6</v>
      </c>
      <c r="Y23" s="32" t="e">
        <f t="shared" si="11"/>
        <v>#VALUE!</v>
      </c>
    </row>
    <row r="24" s="32" customFormat="1" ht="26.25" customHeight="1" spans="1:25">
      <c r="A24" s="54" t="s">
        <v>90</v>
      </c>
      <c r="B24" s="71"/>
      <c r="C24" s="66"/>
      <c r="D24" s="51"/>
      <c r="E24" s="51">
        <v>7616.62</v>
      </c>
      <c r="G24" s="53" t="s">
        <v>58</v>
      </c>
      <c r="H24" s="53" t="s">
        <v>59</v>
      </c>
      <c r="I24" s="76">
        <v>7616.62</v>
      </c>
      <c r="J24" s="36" t="e">
        <f t="shared" si="6"/>
        <v>#VALUE!</v>
      </c>
      <c r="K24" s="51">
        <f t="shared" si="7"/>
        <v>7616.62</v>
      </c>
      <c r="L24" s="51"/>
      <c r="M24" s="53" t="s">
        <v>58</v>
      </c>
      <c r="N24" s="53" t="s">
        <v>59</v>
      </c>
      <c r="O24" s="76">
        <v>7749.58</v>
      </c>
      <c r="P24" s="36" t="e">
        <f t="shared" si="8"/>
        <v>#VALUE!</v>
      </c>
      <c r="Q24" s="51">
        <f t="shared" si="9"/>
        <v>7749.58</v>
      </c>
      <c r="U24" s="81" t="s">
        <v>58</v>
      </c>
      <c r="V24" s="81" t="s">
        <v>59</v>
      </c>
      <c r="W24" s="82">
        <v>8475.47</v>
      </c>
      <c r="X24" s="32">
        <f t="shared" si="10"/>
        <v>-8475.47</v>
      </c>
      <c r="Y24" s="32" t="e">
        <f t="shared" si="11"/>
        <v>#VALUE!</v>
      </c>
    </row>
    <row r="25" s="32" customFormat="1" ht="26.25" customHeight="1" spans="1:24">
      <c r="A25" s="73" t="s">
        <v>414</v>
      </c>
      <c r="B25" s="74"/>
      <c r="C25" s="50">
        <v>64044</v>
      </c>
      <c r="G25" s="47" t="str">
        <f t="shared" ref="G25:I25" si="12">""</f>
        <v/>
      </c>
      <c r="H25" s="47" t="str">
        <f t="shared" si="12"/>
        <v/>
      </c>
      <c r="I25" s="47" t="str">
        <f t="shared" si="12"/>
        <v/>
      </c>
      <c r="J25" s="36"/>
      <c r="M25" s="47" t="str">
        <f t="shared" ref="M25:O25" si="13">""</f>
        <v/>
      </c>
      <c r="N25" s="75" t="str">
        <f t="shared" si="13"/>
        <v/>
      </c>
      <c r="O25" s="47" t="str">
        <f t="shared" si="13"/>
        <v/>
      </c>
      <c r="W25" s="87" t="e">
        <f>W26+#REF!+#REF!+#REF!+#REF!+#REF!+#REF!+#REF!+#REF!+#REF!+#REF!+#REF!+#REF!+#REF!+#REF!+#REF!+#REF!+#REF!+#REF!+#REF!+#REF!</f>
        <v>#REF!</v>
      </c>
      <c r="X25" s="87" t="e">
        <f>X26+#REF!+#REF!+#REF!+#REF!+#REF!+#REF!+#REF!+#REF!+#REF!+#REF!+#REF!+#REF!+#REF!+#REF!+#REF!+#REF!+#REF!+#REF!+#REF!+#REF!</f>
        <v>#REF!</v>
      </c>
    </row>
    <row r="26" s="31" customFormat="1" ht="19.5" customHeight="1" spans="1:25">
      <c r="A26" s="35"/>
      <c r="B26" s="32"/>
      <c r="C26" s="36"/>
      <c r="D26" s="32"/>
      <c r="E26" s="31"/>
      <c r="F26" s="31"/>
      <c r="G26" s="37"/>
      <c r="H26" s="37"/>
      <c r="I26" s="38"/>
      <c r="J26" s="39"/>
      <c r="K26" s="31"/>
      <c r="L26" s="31"/>
      <c r="M26" s="31"/>
      <c r="N26" s="31"/>
      <c r="O26" s="31"/>
      <c r="P26" s="31"/>
      <c r="Q26" s="88"/>
      <c r="R26" s="31"/>
      <c r="S26" s="31"/>
      <c r="T26" s="31"/>
      <c r="U26" s="89" t="s">
        <v>99</v>
      </c>
      <c r="V26" s="89" t="s">
        <v>100</v>
      </c>
      <c r="W26" s="90">
        <v>19998</v>
      </c>
      <c r="X26" s="31">
        <f t="shared" ref="X26:X28" si="14">C26-W26</f>
        <v>-19998</v>
      </c>
      <c r="Y26" s="31">
        <f t="shared" ref="Y26:Y28" si="15">U26-A26</f>
        <v>232</v>
      </c>
    </row>
    <row r="27" s="31" customFormat="1" ht="19.5" customHeight="1" spans="1:25">
      <c r="A27" s="35"/>
      <c r="B27" s="32"/>
      <c r="C27" s="36"/>
      <c r="D27" s="32"/>
      <c r="E27" s="31"/>
      <c r="F27" s="31"/>
      <c r="G27" s="37"/>
      <c r="H27" s="37"/>
      <c r="I27" s="38"/>
      <c r="J27" s="39"/>
      <c r="K27" s="31"/>
      <c r="L27" s="31"/>
      <c r="M27" s="31"/>
      <c r="N27" s="31"/>
      <c r="O27" s="31"/>
      <c r="P27" s="31"/>
      <c r="Q27" s="88"/>
      <c r="R27" s="31"/>
      <c r="S27" s="31"/>
      <c r="T27" s="31"/>
      <c r="U27" s="89" t="s">
        <v>101</v>
      </c>
      <c r="V27" s="89" t="s">
        <v>102</v>
      </c>
      <c r="W27" s="90">
        <v>19998</v>
      </c>
      <c r="X27" s="31">
        <f t="shared" si="14"/>
        <v>-19998</v>
      </c>
      <c r="Y27" s="31">
        <f t="shared" si="15"/>
        <v>23203</v>
      </c>
    </row>
    <row r="28" s="31" customFormat="1" ht="19.5" customHeight="1" spans="1:25">
      <c r="A28" s="35"/>
      <c r="B28" s="32"/>
      <c r="C28" s="36"/>
      <c r="D28" s="32"/>
      <c r="E28" s="31"/>
      <c r="F28" s="31"/>
      <c r="G28" s="37"/>
      <c r="H28" s="37"/>
      <c r="I28" s="38"/>
      <c r="J28" s="39"/>
      <c r="K28" s="31"/>
      <c r="L28" s="31"/>
      <c r="M28" s="31"/>
      <c r="N28" s="31"/>
      <c r="O28" s="31"/>
      <c r="P28" s="31"/>
      <c r="Q28" s="88"/>
      <c r="R28" s="31"/>
      <c r="S28" s="31"/>
      <c r="T28" s="31"/>
      <c r="U28" s="89" t="s">
        <v>103</v>
      </c>
      <c r="V28" s="89" t="s">
        <v>104</v>
      </c>
      <c r="W28" s="90">
        <v>19998</v>
      </c>
      <c r="X28" s="31">
        <f t="shared" si="14"/>
        <v>-19998</v>
      </c>
      <c r="Y28" s="31">
        <f t="shared" si="15"/>
        <v>2320301</v>
      </c>
    </row>
    <row r="29" s="31" customFormat="1" ht="19.5" customHeight="1" spans="1:17">
      <c r="A29" s="35"/>
      <c r="B29" s="32"/>
      <c r="C29" s="36"/>
      <c r="D29" s="32"/>
      <c r="E29" s="31"/>
      <c r="F29" s="31"/>
      <c r="G29" s="37"/>
      <c r="H29" s="37"/>
      <c r="I29" s="38"/>
      <c r="J29" s="39"/>
      <c r="K29" s="31"/>
      <c r="L29" s="31"/>
      <c r="M29" s="31"/>
      <c r="N29" s="31"/>
      <c r="O29" s="31"/>
      <c r="P29" s="31"/>
      <c r="Q29" s="88"/>
    </row>
    <row r="30" s="31" customFormat="1" ht="19.5" customHeight="1" spans="1:17">
      <c r="A30" s="35"/>
      <c r="B30" s="32"/>
      <c r="C30" s="36"/>
      <c r="D30" s="32"/>
      <c r="E30" s="31"/>
      <c r="F30" s="31"/>
      <c r="G30" s="37"/>
      <c r="H30" s="37"/>
      <c r="I30" s="38"/>
      <c r="J30" s="39"/>
      <c r="K30" s="31"/>
      <c r="L30" s="31"/>
      <c r="M30" s="31"/>
      <c r="N30" s="31"/>
      <c r="O30" s="31"/>
      <c r="P30" s="31"/>
      <c r="Q30" s="88"/>
    </row>
    <row r="31" s="31" customFormat="1" ht="19.5" customHeight="1" spans="1:17">
      <c r="A31" s="35"/>
      <c r="B31" s="32"/>
      <c r="C31" s="36"/>
      <c r="D31" s="32"/>
      <c r="E31" s="31"/>
      <c r="F31" s="31"/>
      <c r="G31" s="37"/>
      <c r="H31" s="37"/>
      <c r="I31" s="38"/>
      <c r="J31" s="39"/>
      <c r="K31" s="31"/>
      <c r="L31" s="31"/>
      <c r="M31" s="31"/>
      <c r="N31" s="31"/>
      <c r="O31" s="31"/>
      <c r="P31" s="31"/>
      <c r="Q31" s="88"/>
    </row>
    <row r="32" s="31" customFormat="1" ht="19.5" customHeight="1" spans="1:17">
      <c r="A32" s="35"/>
      <c r="B32" s="32"/>
      <c r="C32" s="36"/>
      <c r="D32" s="32"/>
      <c r="E32" s="31"/>
      <c r="F32" s="31"/>
      <c r="G32" s="37"/>
      <c r="H32" s="37"/>
      <c r="I32" s="38"/>
      <c r="J32" s="39"/>
      <c r="K32" s="31"/>
      <c r="L32" s="31"/>
      <c r="M32" s="31"/>
      <c r="N32" s="31"/>
      <c r="O32" s="31"/>
      <c r="P32" s="31"/>
      <c r="Q32" s="88"/>
    </row>
    <row r="33" s="31" customFormat="1" ht="19.5" customHeight="1" spans="1:17">
      <c r="A33" s="35"/>
      <c r="B33" s="32"/>
      <c r="C33" s="36"/>
      <c r="D33" s="32"/>
      <c r="E33" s="31"/>
      <c r="F33" s="31"/>
      <c r="G33" s="37"/>
      <c r="H33" s="37"/>
      <c r="I33" s="38"/>
      <c r="J33" s="39"/>
      <c r="K33" s="31"/>
      <c r="L33" s="31"/>
      <c r="M33" s="31"/>
      <c r="N33" s="31"/>
      <c r="O33" s="31"/>
      <c r="P33" s="31"/>
      <c r="Q33" s="88"/>
    </row>
    <row r="34" s="31" customFormat="1" ht="19.5" customHeight="1" spans="1:17">
      <c r="A34" s="35"/>
      <c r="B34" s="32"/>
      <c r="C34" s="36"/>
      <c r="D34" s="32"/>
      <c r="E34" s="31"/>
      <c r="F34" s="31"/>
      <c r="G34" s="37"/>
      <c r="H34" s="37"/>
      <c r="I34" s="38"/>
      <c r="J34" s="39"/>
      <c r="K34" s="31"/>
      <c r="L34" s="31"/>
      <c r="M34" s="31"/>
      <c r="N34" s="31"/>
      <c r="O34" s="31"/>
      <c r="P34" s="31"/>
      <c r="Q34" s="88"/>
    </row>
    <row r="35" s="31" customFormat="1" ht="19.5" customHeight="1" spans="1:17">
      <c r="A35" s="35"/>
      <c r="B35" s="32"/>
      <c r="C35" s="36"/>
      <c r="D35" s="32"/>
      <c r="E35" s="31"/>
      <c r="F35" s="31"/>
      <c r="G35" s="37"/>
      <c r="H35" s="37"/>
      <c r="I35" s="38"/>
      <c r="J35" s="39"/>
      <c r="K35" s="31"/>
      <c r="L35" s="31"/>
      <c r="M35" s="31"/>
      <c r="N35" s="31"/>
      <c r="O35" s="31"/>
      <c r="P35" s="31"/>
      <c r="Q35" s="88"/>
    </row>
    <row r="36" s="31" customFormat="1" ht="19.5" customHeight="1" spans="1:17">
      <c r="A36" s="35"/>
      <c r="B36" s="32"/>
      <c r="C36" s="36"/>
      <c r="D36" s="32"/>
      <c r="E36" s="31"/>
      <c r="F36" s="31"/>
      <c r="G36" s="37"/>
      <c r="H36" s="37"/>
      <c r="I36" s="38"/>
      <c r="J36" s="39"/>
      <c r="K36" s="31"/>
      <c r="L36" s="31"/>
      <c r="M36" s="31"/>
      <c r="N36" s="31"/>
      <c r="O36" s="31"/>
      <c r="P36" s="31"/>
      <c r="Q36" s="88"/>
    </row>
    <row r="37" s="31" customFormat="1" ht="19.5" customHeight="1" spans="1:17">
      <c r="A37" s="35"/>
      <c r="B37" s="32"/>
      <c r="C37" s="36"/>
      <c r="D37" s="32"/>
      <c r="E37" s="31"/>
      <c r="F37" s="31"/>
      <c r="G37" s="37"/>
      <c r="H37" s="37"/>
      <c r="I37" s="38"/>
      <c r="J37" s="39"/>
      <c r="K37" s="31"/>
      <c r="L37" s="31"/>
      <c r="M37" s="31"/>
      <c r="N37" s="31"/>
      <c r="O37" s="31"/>
      <c r="P37" s="31"/>
      <c r="Q37" s="88"/>
    </row>
    <row r="38" s="31" customFormat="1" ht="19.5" customHeight="1" spans="1:17">
      <c r="A38" s="35"/>
      <c r="B38" s="32"/>
      <c r="C38" s="36"/>
      <c r="D38" s="32"/>
      <c r="E38" s="31"/>
      <c r="F38" s="31"/>
      <c r="G38" s="37"/>
      <c r="H38" s="37"/>
      <c r="I38" s="38"/>
      <c r="J38" s="39"/>
      <c r="K38" s="31"/>
      <c r="L38" s="31"/>
      <c r="M38" s="31"/>
      <c r="N38" s="31"/>
      <c r="O38" s="31"/>
      <c r="P38" s="31"/>
      <c r="Q38" s="88"/>
    </row>
    <row r="39" s="31" customFormat="1" ht="19.5" customHeight="1" spans="1:17">
      <c r="A39" s="35"/>
      <c r="B39" s="32"/>
      <c r="C39" s="36"/>
      <c r="D39" s="32"/>
      <c r="E39" s="31"/>
      <c r="F39" s="31"/>
      <c r="G39" s="37"/>
      <c r="H39" s="37"/>
      <c r="I39" s="38"/>
      <c r="J39" s="39"/>
      <c r="K39" s="31"/>
      <c r="L39" s="31"/>
      <c r="M39" s="31"/>
      <c r="N39" s="31"/>
      <c r="O39" s="31"/>
      <c r="P39" s="31"/>
      <c r="Q39" s="88"/>
    </row>
    <row r="40" s="31" customFormat="1" ht="19.5" customHeight="1" spans="1:17">
      <c r="A40" s="35"/>
      <c r="B40" s="32"/>
      <c r="C40" s="36"/>
      <c r="D40" s="32"/>
      <c r="E40" s="31"/>
      <c r="F40" s="31"/>
      <c r="G40" s="37"/>
      <c r="H40" s="37"/>
      <c r="I40" s="38"/>
      <c r="J40" s="39"/>
      <c r="K40" s="31"/>
      <c r="L40" s="31"/>
      <c r="M40" s="31"/>
      <c r="N40" s="31"/>
      <c r="O40" s="31"/>
      <c r="P40" s="31"/>
      <c r="Q40" s="88"/>
    </row>
    <row r="41" s="31" customFormat="1" ht="19.5" customHeight="1" spans="1:17">
      <c r="A41" s="35"/>
      <c r="B41" s="32"/>
      <c r="C41" s="36"/>
      <c r="D41" s="32"/>
      <c r="E41" s="31"/>
      <c r="F41" s="31"/>
      <c r="G41" s="37"/>
      <c r="H41" s="37"/>
      <c r="I41" s="38"/>
      <c r="J41" s="39"/>
      <c r="K41" s="31"/>
      <c r="L41" s="31"/>
      <c r="M41" s="31"/>
      <c r="N41" s="31"/>
      <c r="O41" s="31"/>
      <c r="P41" s="31"/>
      <c r="Q41" s="88"/>
    </row>
  </sheetData>
  <mergeCells count="2">
    <mergeCell ref="A2:C2"/>
    <mergeCell ref="A25:B25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I5" sqref="I5"/>
    </sheetView>
  </sheetViews>
  <sheetFormatPr defaultColWidth="9" defaultRowHeight="15.75" outlineLevelCol="4"/>
  <cols>
    <col min="1" max="2" width="33.5" style="1" customWidth="1"/>
    <col min="3" max="3" width="8" style="1"/>
    <col min="4" max="4" width="7.875" style="1"/>
    <col min="5" max="5" width="8.5" style="1" hidden="1" customWidth="1"/>
    <col min="6" max="6" width="7.875" style="1" hidden="1" customWidth="1"/>
    <col min="7" max="254" width="7.875" style="1" customWidth="1"/>
    <col min="255" max="255" width="35.75" style="1" customWidth="1"/>
    <col min="256" max="16384" width="9" style="1" hidden="1"/>
  </cols>
  <sheetData>
    <row r="1" s="1" customFormat="1" ht="18" customHeight="1" spans="1:2">
      <c r="A1" s="9"/>
      <c r="B1" s="241"/>
    </row>
    <row r="2" s="1" customFormat="1" ht="39.95" customHeight="1" spans="1:2">
      <c r="A2" s="242" t="s">
        <v>21</v>
      </c>
      <c r="B2" s="242"/>
    </row>
    <row r="3" s="1" customFormat="1" ht="18.75" customHeight="1" spans="1:2">
      <c r="A3" s="13"/>
      <c r="B3" s="243" t="s">
        <v>22</v>
      </c>
    </row>
    <row r="4" s="6" customFormat="1" ht="48" customHeight="1" spans="1:3">
      <c r="A4" s="16" t="s">
        <v>23</v>
      </c>
      <c r="B4" s="244" t="s">
        <v>24</v>
      </c>
      <c r="C4" s="27"/>
    </row>
    <row r="5" s="3" customFormat="1" ht="48" customHeight="1" spans="1:3">
      <c r="A5" s="231" t="s">
        <v>25</v>
      </c>
      <c r="B5" s="228">
        <v>125587</v>
      </c>
      <c r="C5" s="21"/>
    </row>
    <row r="6" s="4" customFormat="1" ht="48" customHeight="1" spans="1:5">
      <c r="A6" s="231" t="s">
        <v>26</v>
      </c>
      <c r="B6" s="237">
        <v>46223</v>
      </c>
      <c r="C6" s="23"/>
      <c r="E6" s="4">
        <v>988753</v>
      </c>
    </row>
    <row r="7" s="5" customFormat="1" ht="48" customHeight="1" spans="1:5">
      <c r="A7" s="231" t="s">
        <v>27</v>
      </c>
      <c r="B7" s="237"/>
      <c r="C7" s="26"/>
      <c r="E7" s="5">
        <v>822672</v>
      </c>
    </row>
    <row r="8" s="6" customFormat="1" ht="48" customHeight="1" spans="1:3">
      <c r="A8" s="231" t="s">
        <v>28</v>
      </c>
      <c r="B8" s="237">
        <v>13987</v>
      </c>
      <c r="C8" s="27"/>
    </row>
    <row r="9" s="5" customFormat="1" ht="48" customHeight="1" spans="1:5">
      <c r="A9" s="231" t="s">
        <v>29</v>
      </c>
      <c r="B9" s="237">
        <v>9310</v>
      </c>
      <c r="C9" s="26"/>
      <c r="E9" s="5">
        <v>988753</v>
      </c>
    </row>
    <row r="10" s="5" customFormat="1" ht="48" customHeight="1" spans="1:5">
      <c r="A10" s="231" t="s">
        <v>30</v>
      </c>
      <c r="B10" s="237">
        <v>77</v>
      </c>
      <c r="C10" s="26"/>
      <c r="E10" s="5">
        <v>822672</v>
      </c>
    </row>
    <row r="11" s="7" customFormat="1" ht="57" customHeight="1" spans="1:3">
      <c r="A11" s="245" t="s">
        <v>31</v>
      </c>
      <c r="B11" s="237">
        <v>9650</v>
      </c>
      <c r="C11" s="30"/>
    </row>
    <row r="12" s="1" customFormat="1" ht="16.5" spans="1:2">
      <c r="A12" s="231" t="s">
        <v>32</v>
      </c>
      <c r="B12" s="237">
        <v>8600</v>
      </c>
    </row>
    <row r="13" s="1" customFormat="1" ht="16.5" spans="1:2">
      <c r="A13" s="231" t="s">
        <v>33</v>
      </c>
      <c r="B13" s="237">
        <v>2200</v>
      </c>
    </row>
    <row r="14" s="1" customFormat="1" ht="16.5" spans="1:2">
      <c r="A14" s="231" t="s">
        <v>34</v>
      </c>
      <c r="B14" s="237">
        <v>6600</v>
      </c>
    </row>
    <row r="15" s="1" customFormat="1" ht="16.5" spans="1:2">
      <c r="A15" s="231" t="s">
        <v>35</v>
      </c>
      <c r="B15" s="237">
        <v>14000</v>
      </c>
    </row>
    <row r="16" s="1" customFormat="1" ht="16.5" spans="1:2">
      <c r="A16" s="231" t="s">
        <v>36</v>
      </c>
      <c r="B16" s="237">
        <v>5600</v>
      </c>
    </row>
    <row r="17" s="1" customFormat="1" ht="16.5" spans="1:2">
      <c r="A17" s="231" t="s">
        <v>37</v>
      </c>
      <c r="B17" s="237"/>
    </row>
    <row r="18" s="1" customFormat="1" ht="16.5" spans="1:2">
      <c r="A18" s="245" t="s">
        <v>38</v>
      </c>
      <c r="B18" s="237">
        <v>9300</v>
      </c>
    </row>
    <row r="19" s="1" customFormat="1" ht="16.5" spans="1:2">
      <c r="A19" s="246" t="s">
        <v>39</v>
      </c>
      <c r="B19" s="237">
        <v>40</v>
      </c>
    </row>
    <row r="20" s="1" customFormat="1" ht="16.5" spans="1:2">
      <c r="A20" s="231" t="s">
        <v>40</v>
      </c>
      <c r="B20" s="237">
        <v>13413</v>
      </c>
    </row>
    <row r="21" s="1" customFormat="1" ht="16.5" spans="1:2">
      <c r="A21" s="231" t="s">
        <v>41</v>
      </c>
      <c r="B21" s="237">
        <v>4830</v>
      </c>
    </row>
    <row r="22" s="1" customFormat="1" ht="16.5" spans="1:2">
      <c r="A22" s="231" t="s">
        <v>42</v>
      </c>
      <c r="B22" s="237">
        <v>2700</v>
      </c>
    </row>
    <row r="23" s="1" customFormat="1" ht="16.5" spans="1:2">
      <c r="A23" s="231" t="s">
        <v>43</v>
      </c>
      <c r="B23" s="237">
        <v>2373</v>
      </c>
    </row>
    <row r="24" s="1" customFormat="1" ht="16.5" spans="1:2">
      <c r="A24" s="231" t="s">
        <v>44</v>
      </c>
      <c r="B24" s="237">
        <v>3400</v>
      </c>
    </row>
    <row r="25" s="1" customFormat="1" ht="16.5" spans="1:2">
      <c r="A25" s="231" t="s">
        <v>45</v>
      </c>
      <c r="B25" s="237">
        <v>110</v>
      </c>
    </row>
    <row r="26" s="1" customFormat="1" ht="16.5" spans="1:2">
      <c r="A26" s="231" t="s">
        <v>46</v>
      </c>
      <c r="B26" s="237">
        <v>139000</v>
      </c>
    </row>
  </sheetData>
  <mergeCells count="1">
    <mergeCell ref="A2:B2"/>
  </mergeCells>
  <pageMargins left="0.75" right="0.75" top="1" bottom="1" header="0.511805555555556" footer="0.511805555555556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H7" sqref="H7"/>
    </sheetView>
  </sheetViews>
  <sheetFormatPr defaultColWidth="35.75" defaultRowHeight="15.75" outlineLevelCol="5"/>
  <cols>
    <col min="1" max="1" width="44.25" style="1" customWidth="1"/>
    <col min="2" max="3" width="19.5" style="8" customWidth="1"/>
    <col min="4" max="4" width="8" style="1"/>
    <col min="5" max="5" width="7.875" style="1"/>
    <col min="6" max="6" width="8.5" style="1" hidden="1" customWidth="1"/>
    <col min="7" max="7" width="7.875" style="1" hidden="1" customWidth="1"/>
    <col min="8" max="255" width="7.875" style="1" customWidth="1"/>
    <col min="256" max="16384" width="35.75" style="1"/>
  </cols>
  <sheetData>
    <row r="1" s="1" customFormat="1" ht="18.75" spans="1:3">
      <c r="A1" s="9"/>
      <c r="B1" s="10"/>
      <c r="C1" s="10"/>
    </row>
    <row r="2" s="1" customFormat="1" ht="23.25" spans="1:3">
      <c r="A2" s="11" t="s">
        <v>649</v>
      </c>
      <c r="B2" s="12"/>
      <c r="C2" s="12"/>
    </row>
    <row r="3" s="1" customFormat="1" spans="1:3">
      <c r="A3" s="13"/>
      <c r="B3" s="14"/>
      <c r="C3" s="15" t="s">
        <v>650</v>
      </c>
    </row>
    <row r="4" s="2" customFormat="1" ht="46.5" customHeight="1" spans="1:4">
      <c r="A4" s="16" t="s">
        <v>23</v>
      </c>
      <c r="B4" s="17" t="s">
        <v>544</v>
      </c>
      <c r="C4" s="17" t="s">
        <v>651</v>
      </c>
      <c r="D4" s="18"/>
    </row>
    <row r="5" s="3" customFormat="1" ht="46.5" customHeight="1" spans="1:4">
      <c r="A5" s="19" t="s">
        <v>652</v>
      </c>
      <c r="B5" s="20">
        <v>86.37</v>
      </c>
      <c r="C5" s="20">
        <v>86.37</v>
      </c>
      <c r="D5" s="21"/>
    </row>
    <row r="6" s="4" customFormat="1" ht="46.5" customHeight="1" spans="1:6">
      <c r="A6" s="19" t="s">
        <v>653</v>
      </c>
      <c r="B6" s="22">
        <v>81.65</v>
      </c>
      <c r="C6" s="22">
        <v>81.65</v>
      </c>
      <c r="D6" s="23"/>
      <c r="F6" s="4">
        <v>988753</v>
      </c>
    </row>
    <row r="7" s="5" customFormat="1" ht="46.5" customHeight="1" spans="1:6">
      <c r="A7" s="24" t="s">
        <v>654</v>
      </c>
      <c r="B7" s="25">
        <v>23.65</v>
      </c>
      <c r="C7" s="25">
        <v>23.65</v>
      </c>
      <c r="D7" s="26"/>
      <c r="F7" s="5">
        <v>822672</v>
      </c>
    </row>
    <row r="8" s="6" customFormat="1" ht="46.5" customHeight="1" spans="1:4">
      <c r="A8" s="19" t="s">
        <v>655</v>
      </c>
      <c r="B8" s="25">
        <v>22.29</v>
      </c>
      <c r="C8" s="25">
        <v>22.29</v>
      </c>
      <c r="D8" s="27"/>
    </row>
    <row r="9" s="5" customFormat="1" ht="46.5" customHeight="1" spans="1:6">
      <c r="A9" s="19" t="s">
        <v>656</v>
      </c>
      <c r="B9" s="25">
        <v>81.65</v>
      </c>
      <c r="C9" s="25">
        <v>81.65</v>
      </c>
      <c r="D9" s="26"/>
      <c r="F9" s="5">
        <v>988753</v>
      </c>
    </row>
    <row r="10" s="5" customFormat="1" ht="46.5" customHeight="1" spans="1:6">
      <c r="A10" s="24" t="s">
        <v>657</v>
      </c>
      <c r="B10" s="25">
        <v>0</v>
      </c>
      <c r="C10" s="25">
        <v>0</v>
      </c>
      <c r="D10" s="26"/>
      <c r="F10" s="5">
        <v>822672</v>
      </c>
    </row>
    <row r="11" s="7" customFormat="1" ht="46.5" customHeight="1" spans="1:4">
      <c r="A11" s="28" t="s">
        <v>658</v>
      </c>
      <c r="B11" s="29">
        <v>81.65</v>
      </c>
      <c r="C11" s="29">
        <v>81.65</v>
      </c>
      <c r="D11" s="30"/>
    </row>
  </sheetData>
  <pageMargins left="0.75" right="0.75" top="1" bottom="1" header="0.511805555555556" footer="0.511805555555556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K6" sqref="K6"/>
    </sheetView>
  </sheetViews>
  <sheetFormatPr defaultColWidth="35.75" defaultRowHeight="15.75" outlineLevelCol="5"/>
  <cols>
    <col min="1" max="1" width="44.25" style="1" customWidth="1"/>
    <col min="2" max="3" width="19.5" style="8" customWidth="1"/>
    <col min="4" max="4" width="8" style="1"/>
    <col min="5" max="5" width="7.875" style="1"/>
    <col min="6" max="6" width="8.5" style="1" hidden="1" customWidth="1"/>
    <col min="7" max="7" width="7.875" style="1" hidden="1" customWidth="1"/>
    <col min="8" max="255" width="7.875" style="1" customWidth="1"/>
    <col min="256" max="16384" width="35.75" style="1"/>
  </cols>
  <sheetData>
    <row r="1" s="1" customFormat="1" ht="18.75" spans="1:3">
      <c r="A1" s="9"/>
      <c r="B1" s="10"/>
      <c r="C1" s="10"/>
    </row>
    <row r="2" s="1" customFormat="1" ht="23.25" spans="1:3">
      <c r="A2" s="11" t="s">
        <v>659</v>
      </c>
      <c r="B2" s="12"/>
      <c r="C2" s="12"/>
    </row>
    <row r="3" s="1" customFormat="1" spans="1:3">
      <c r="A3" s="13"/>
      <c r="B3" s="14"/>
      <c r="C3" s="15" t="s">
        <v>650</v>
      </c>
    </row>
    <row r="4" s="2" customFormat="1" ht="46.5" customHeight="1" spans="1:4">
      <c r="A4" s="16" t="s">
        <v>23</v>
      </c>
      <c r="B4" s="17" t="s">
        <v>544</v>
      </c>
      <c r="C4" s="17" t="s">
        <v>651</v>
      </c>
      <c r="D4" s="18"/>
    </row>
    <row r="5" s="3" customFormat="1" ht="46.5" customHeight="1" spans="1:4">
      <c r="A5" s="19" t="s">
        <v>660</v>
      </c>
      <c r="B5" s="20">
        <v>5.22</v>
      </c>
      <c r="C5" s="20">
        <v>5.22</v>
      </c>
      <c r="D5" s="21"/>
    </row>
    <row r="6" s="4" customFormat="1" ht="46.5" customHeight="1" spans="1:6">
      <c r="A6" s="19" t="s">
        <v>661</v>
      </c>
      <c r="B6" s="22">
        <v>6.75</v>
      </c>
      <c r="C6" s="22">
        <v>6.75</v>
      </c>
      <c r="D6" s="23"/>
      <c r="F6" s="4">
        <v>988753</v>
      </c>
    </row>
    <row r="7" s="5" customFormat="1" ht="46.5" customHeight="1" spans="1:6">
      <c r="A7" s="24" t="s">
        <v>662</v>
      </c>
      <c r="B7" s="25">
        <v>0.93</v>
      </c>
      <c r="C7" s="25">
        <v>0.93</v>
      </c>
      <c r="D7" s="26"/>
      <c r="F7" s="5">
        <v>822672</v>
      </c>
    </row>
    <row r="8" s="6" customFormat="1" ht="46.5" customHeight="1" spans="1:4">
      <c r="A8" s="19" t="s">
        <v>663</v>
      </c>
      <c r="B8" s="25">
        <v>0</v>
      </c>
      <c r="C8" s="25">
        <v>0</v>
      </c>
      <c r="D8" s="27"/>
    </row>
    <row r="9" s="5" customFormat="1" ht="46.5" customHeight="1" spans="1:6">
      <c r="A9" s="19" t="s">
        <v>664</v>
      </c>
      <c r="B9" s="25">
        <v>6.75</v>
      </c>
      <c r="C9" s="25">
        <v>6.75</v>
      </c>
      <c r="D9" s="26"/>
      <c r="F9" s="5">
        <v>988753</v>
      </c>
    </row>
    <row r="10" s="5" customFormat="1" ht="46.5" customHeight="1" spans="1:6">
      <c r="A10" s="24" t="s">
        <v>665</v>
      </c>
      <c r="B10" s="25">
        <v>0.93</v>
      </c>
      <c r="C10" s="25">
        <v>0.93</v>
      </c>
      <c r="D10" s="26"/>
      <c r="F10" s="5">
        <v>822672</v>
      </c>
    </row>
    <row r="11" s="7" customFormat="1" ht="46.5" customHeight="1" spans="1:4">
      <c r="A11" s="28" t="s">
        <v>666</v>
      </c>
      <c r="B11" s="29">
        <v>6.75</v>
      </c>
      <c r="C11" s="29">
        <v>6.75</v>
      </c>
      <c r="D11" s="30"/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3"/>
  <sheetViews>
    <sheetView workbookViewId="0">
      <selection activeCell="AA11" sqref="AA11"/>
    </sheetView>
  </sheetViews>
  <sheetFormatPr defaultColWidth="7" defaultRowHeight="15"/>
  <cols>
    <col min="1" max="1" width="35.125" style="35" customWidth="1"/>
    <col min="2" max="2" width="29.625" style="36" customWidth="1"/>
    <col min="3" max="3" width="10.375" style="32" hidden="1" customWidth="1"/>
    <col min="4" max="4" width="9.625" style="31" hidden="1" customWidth="1"/>
    <col min="5" max="5" width="8.125" style="31" hidden="1" customWidth="1"/>
    <col min="6" max="6" width="9.625" style="37" hidden="1" customWidth="1"/>
    <col min="7" max="7" width="17.5" style="37" hidden="1" customWidth="1"/>
    <col min="8" max="8" width="12.5" style="38" hidden="1" customWidth="1"/>
    <col min="9" max="9" width="7" style="39" hidden="1" customWidth="1"/>
    <col min="10" max="11" width="7" style="31" hidden="1" customWidth="1"/>
    <col min="12" max="12" width="13.875" style="31" hidden="1" customWidth="1"/>
    <col min="13" max="13" width="7.875" style="31" hidden="1" customWidth="1"/>
    <col min="14" max="14" width="9.5" style="31" hidden="1" customWidth="1"/>
    <col min="15" max="15" width="6.875" style="31" hidden="1" customWidth="1"/>
    <col min="16" max="16" width="9" style="31" hidden="1" customWidth="1"/>
    <col min="17" max="17" width="5.875" style="31" hidden="1" customWidth="1"/>
    <col min="18" max="18" width="5.25" style="31" hidden="1" customWidth="1"/>
    <col min="19" max="19" width="6.5" style="31" hidden="1" customWidth="1"/>
    <col min="20" max="21" width="7" style="31" hidden="1" customWidth="1"/>
    <col min="22" max="22" width="10.625" style="31" hidden="1" customWidth="1"/>
    <col min="23" max="23" width="10.5" style="31" hidden="1" customWidth="1"/>
    <col min="24" max="24" width="7" style="31" hidden="1" customWidth="1"/>
    <col min="25" max="16384" width="7" style="31"/>
  </cols>
  <sheetData>
    <row r="1" s="31" customFormat="1" ht="29.25" customHeight="1" spans="1:9">
      <c r="A1" s="9"/>
      <c r="B1" s="36"/>
      <c r="C1" s="32"/>
      <c r="D1" s="31"/>
      <c r="E1" s="31"/>
      <c r="F1" s="37"/>
      <c r="G1" s="37"/>
      <c r="H1" s="38"/>
      <c r="I1" s="39"/>
    </row>
    <row r="2" s="31" customFormat="1" ht="28.5" customHeight="1" spans="1:9">
      <c r="A2" s="40" t="s">
        <v>47</v>
      </c>
      <c r="B2" s="42"/>
      <c r="C2" s="32"/>
      <c r="D2" s="31"/>
      <c r="E2" s="31"/>
      <c r="F2" s="31"/>
      <c r="G2" s="31"/>
      <c r="H2" s="31"/>
      <c r="I2" s="39"/>
    </row>
    <row r="3" s="32" customFormat="1" ht="21.75" customHeight="1" spans="1:12">
      <c r="A3" s="35"/>
      <c r="B3" s="167" t="s">
        <v>48</v>
      </c>
      <c r="D3" s="32">
        <v>12.11</v>
      </c>
      <c r="F3" s="32">
        <v>12.22</v>
      </c>
      <c r="I3" s="36"/>
      <c r="L3" s="32">
        <v>1.2</v>
      </c>
    </row>
    <row r="4" s="32" customFormat="1" ht="39" customHeight="1" spans="1:14">
      <c r="A4" s="143" t="s">
        <v>23</v>
      </c>
      <c r="B4" s="46" t="s">
        <v>24</v>
      </c>
      <c r="F4" s="47" t="s">
        <v>49</v>
      </c>
      <c r="G4" s="47" t="s">
        <v>50</v>
      </c>
      <c r="H4" s="47" t="s">
        <v>51</v>
      </c>
      <c r="I4" s="36"/>
      <c r="L4" s="47" t="s">
        <v>49</v>
      </c>
      <c r="M4" s="75" t="s">
        <v>50</v>
      </c>
      <c r="N4" s="47" t="s">
        <v>51</v>
      </c>
    </row>
    <row r="5" s="35" customFormat="1" ht="39" customHeight="1" spans="1:24">
      <c r="A5" s="168" t="s">
        <v>52</v>
      </c>
      <c r="B5" s="147" t="s">
        <v>53</v>
      </c>
      <c r="C5" s="35">
        <v>105429</v>
      </c>
      <c r="D5" s="35">
        <v>595734.14</v>
      </c>
      <c r="E5" s="35">
        <f>104401+13602</f>
        <v>118003</v>
      </c>
      <c r="F5" s="169" t="s">
        <v>54</v>
      </c>
      <c r="G5" s="169" t="s">
        <v>55</v>
      </c>
      <c r="H5" s="169">
        <v>596221.15</v>
      </c>
      <c r="I5" s="35" t="e">
        <f t="shared" ref="I5:I7" si="0">F5-A5</f>
        <v>#VALUE!</v>
      </c>
      <c r="J5" s="35">
        <f t="shared" ref="J5:J7" si="1">H5-B5</f>
        <v>368721.15</v>
      </c>
      <c r="K5" s="35">
        <v>75943</v>
      </c>
      <c r="L5" s="169" t="s">
        <v>54</v>
      </c>
      <c r="M5" s="169" t="s">
        <v>55</v>
      </c>
      <c r="N5" s="169">
        <v>643048.95</v>
      </c>
      <c r="O5" s="35" t="e">
        <f t="shared" ref="O5:O7" si="2">L5-A5</f>
        <v>#VALUE!</v>
      </c>
      <c r="P5" s="35">
        <f t="shared" ref="P5:P7" si="3">N5-B5</f>
        <v>415548.95</v>
      </c>
      <c r="R5" s="35">
        <v>717759</v>
      </c>
      <c r="T5" s="172" t="s">
        <v>54</v>
      </c>
      <c r="U5" s="172" t="s">
        <v>55</v>
      </c>
      <c r="V5" s="172">
        <v>659380.53</v>
      </c>
      <c r="W5" s="35">
        <f t="shared" ref="W5:W7" si="4">B5-V5</f>
        <v>-431880.53</v>
      </c>
      <c r="X5" s="35" t="e">
        <f t="shared" ref="X5:X7" si="5">T5-A5</f>
        <v>#VALUE!</v>
      </c>
    </row>
    <row r="6" s="159" customFormat="1" ht="39" customHeight="1" spans="1:24">
      <c r="A6" s="170" t="s">
        <v>56</v>
      </c>
      <c r="B6" s="149" t="s">
        <v>57</v>
      </c>
      <c r="D6" s="159">
        <v>7616.62</v>
      </c>
      <c r="F6" s="58" t="s">
        <v>58</v>
      </c>
      <c r="G6" s="58" t="s">
        <v>59</v>
      </c>
      <c r="H6" s="58">
        <v>7616.62</v>
      </c>
      <c r="I6" s="159" t="e">
        <f t="shared" si="0"/>
        <v>#VALUE!</v>
      </c>
      <c r="J6" s="159">
        <f t="shared" si="1"/>
        <v>-14464.38</v>
      </c>
      <c r="L6" s="58" t="s">
        <v>58</v>
      </c>
      <c r="M6" s="58" t="s">
        <v>59</v>
      </c>
      <c r="N6" s="58">
        <v>7749.58</v>
      </c>
      <c r="O6" s="159" t="e">
        <f t="shared" si="2"/>
        <v>#VALUE!</v>
      </c>
      <c r="P6" s="159">
        <f t="shared" si="3"/>
        <v>-14331.42</v>
      </c>
      <c r="T6" s="83" t="s">
        <v>58</v>
      </c>
      <c r="U6" s="83" t="s">
        <v>59</v>
      </c>
      <c r="V6" s="83">
        <v>8475.47</v>
      </c>
      <c r="W6" s="159">
        <f t="shared" si="4"/>
        <v>13605.53</v>
      </c>
      <c r="X6" s="159" t="e">
        <f t="shared" si="5"/>
        <v>#VALUE!</v>
      </c>
    </row>
    <row r="7" s="161" customFormat="1" ht="39" customHeight="1" spans="1:24">
      <c r="A7" s="170" t="s">
        <v>60</v>
      </c>
      <c r="B7" s="59" t="s">
        <v>61</v>
      </c>
      <c r="D7" s="161">
        <v>3922.87</v>
      </c>
      <c r="F7" s="63" t="s">
        <v>62</v>
      </c>
      <c r="G7" s="63" t="s">
        <v>63</v>
      </c>
      <c r="H7" s="63">
        <v>3922.87</v>
      </c>
      <c r="I7" s="161" t="e">
        <f t="shared" si="0"/>
        <v>#VALUE!</v>
      </c>
      <c r="J7" s="161">
        <f t="shared" si="1"/>
        <v>3799.87</v>
      </c>
      <c r="K7" s="161">
        <v>750</v>
      </c>
      <c r="L7" s="63" t="s">
        <v>62</v>
      </c>
      <c r="M7" s="63" t="s">
        <v>63</v>
      </c>
      <c r="N7" s="63">
        <v>4041.81</v>
      </c>
      <c r="O7" s="161" t="e">
        <f t="shared" si="2"/>
        <v>#VALUE!</v>
      </c>
      <c r="P7" s="161">
        <f t="shared" si="3"/>
        <v>3918.81</v>
      </c>
      <c r="T7" s="85" t="s">
        <v>62</v>
      </c>
      <c r="U7" s="85" t="s">
        <v>63</v>
      </c>
      <c r="V7" s="85">
        <v>4680.94</v>
      </c>
      <c r="W7" s="161">
        <f t="shared" si="4"/>
        <v>-4557.94</v>
      </c>
      <c r="X7" s="161" t="e">
        <f t="shared" si="5"/>
        <v>#VALUE!</v>
      </c>
    </row>
    <row r="8" s="161" customFormat="1" ht="39" customHeight="1" spans="1:22">
      <c r="A8" s="238" t="s">
        <v>64</v>
      </c>
      <c r="B8" s="239" t="s">
        <v>65</v>
      </c>
      <c r="F8" s="63"/>
      <c r="G8" s="63"/>
      <c r="H8" s="63"/>
      <c r="L8" s="63"/>
      <c r="M8" s="63"/>
      <c r="N8" s="63"/>
      <c r="T8" s="85"/>
      <c r="U8" s="85"/>
      <c r="V8" s="85"/>
    </row>
    <row r="9" s="161" customFormat="1" ht="39" customHeight="1" spans="1:22">
      <c r="A9" s="238" t="s">
        <v>66</v>
      </c>
      <c r="B9" s="239" t="s">
        <v>67</v>
      </c>
      <c r="F9" s="63"/>
      <c r="G9" s="63"/>
      <c r="H9" s="63"/>
      <c r="L9" s="63"/>
      <c r="M9" s="63"/>
      <c r="N9" s="63"/>
      <c r="T9" s="85"/>
      <c r="U9" s="85"/>
      <c r="V9" s="85"/>
    </row>
    <row r="10" s="161" customFormat="1" ht="39" customHeight="1" spans="1:22">
      <c r="A10" s="238" t="s">
        <v>68</v>
      </c>
      <c r="B10" s="239"/>
      <c r="F10" s="63"/>
      <c r="G10" s="63"/>
      <c r="H10" s="63"/>
      <c r="L10" s="63"/>
      <c r="M10" s="63"/>
      <c r="N10" s="63"/>
      <c r="T10" s="85"/>
      <c r="U10" s="85"/>
      <c r="V10" s="85"/>
    </row>
    <row r="11" s="161" customFormat="1" ht="39" customHeight="1" spans="1:22">
      <c r="A11" s="238" t="s">
        <v>69</v>
      </c>
      <c r="B11" s="239" t="s">
        <v>70</v>
      </c>
      <c r="F11" s="63"/>
      <c r="G11" s="63"/>
      <c r="H11" s="63"/>
      <c r="L11" s="63"/>
      <c r="M11" s="63"/>
      <c r="N11" s="63"/>
      <c r="T11" s="85"/>
      <c r="U11" s="85"/>
      <c r="V11" s="85"/>
    </row>
    <row r="12" s="161" customFormat="1" ht="39" customHeight="1" spans="1:22">
      <c r="A12" s="238" t="s">
        <v>71</v>
      </c>
      <c r="B12" s="239" t="s">
        <v>72</v>
      </c>
      <c r="F12" s="63"/>
      <c r="G12" s="63"/>
      <c r="H12" s="63"/>
      <c r="L12" s="63"/>
      <c r="M12" s="63"/>
      <c r="N12" s="63"/>
      <c r="T12" s="85"/>
      <c r="U12" s="85"/>
      <c r="V12" s="85"/>
    </row>
    <row r="13" s="161" customFormat="1" ht="39" customHeight="1" spans="1:22">
      <c r="A13" s="238" t="s">
        <v>73</v>
      </c>
      <c r="B13" s="239" t="s">
        <v>74</v>
      </c>
      <c r="F13" s="63"/>
      <c r="G13" s="63"/>
      <c r="H13" s="63"/>
      <c r="L13" s="63"/>
      <c r="M13" s="63"/>
      <c r="N13" s="63"/>
      <c r="T13" s="85"/>
      <c r="U13" s="85"/>
      <c r="V13" s="85"/>
    </row>
    <row r="14" s="161" customFormat="1" ht="39" customHeight="1" spans="1:22">
      <c r="A14" s="238" t="s">
        <v>75</v>
      </c>
      <c r="B14" s="239" t="s">
        <v>76</v>
      </c>
      <c r="F14" s="63"/>
      <c r="G14" s="63"/>
      <c r="H14" s="63"/>
      <c r="L14" s="63"/>
      <c r="M14" s="63"/>
      <c r="N14" s="63"/>
      <c r="T14" s="85"/>
      <c r="U14" s="85"/>
      <c r="V14" s="85"/>
    </row>
    <row r="15" s="161" customFormat="1" ht="39" customHeight="1" spans="1:22">
      <c r="A15" s="240" t="s">
        <v>77</v>
      </c>
      <c r="B15" s="230">
        <v>22491</v>
      </c>
      <c r="F15" s="63"/>
      <c r="G15" s="63"/>
      <c r="H15" s="63"/>
      <c r="L15" s="63"/>
      <c r="M15" s="63"/>
      <c r="N15" s="63"/>
      <c r="T15" s="85"/>
      <c r="U15" s="85"/>
      <c r="V15" s="85"/>
    </row>
    <row r="16" s="161" customFormat="1" ht="39" customHeight="1" spans="1:22">
      <c r="A16" s="240" t="s">
        <v>78</v>
      </c>
      <c r="B16" s="230">
        <v>4975</v>
      </c>
      <c r="F16" s="63"/>
      <c r="G16" s="63"/>
      <c r="H16" s="63"/>
      <c r="L16" s="63"/>
      <c r="M16" s="63"/>
      <c r="N16" s="63"/>
      <c r="T16" s="85"/>
      <c r="U16" s="85"/>
      <c r="V16" s="85"/>
    </row>
    <row r="17" s="161" customFormat="1" ht="39" customHeight="1" spans="1:22">
      <c r="A17" s="231" t="s">
        <v>79</v>
      </c>
      <c r="B17" s="230">
        <v>38</v>
      </c>
      <c r="F17" s="63"/>
      <c r="G17" s="63"/>
      <c r="H17" s="63"/>
      <c r="L17" s="63"/>
      <c r="M17" s="63"/>
      <c r="N17" s="63"/>
      <c r="T17" s="85"/>
      <c r="U17" s="85"/>
      <c r="V17" s="85"/>
    </row>
    <row r="18" s="161" customFormat="1" ht="39" customHeight="1" spans="1:22">
      <c r="A18" s="231" t="s">
        <v>80</v>
      </c>
      <c r="B18" s="230">
        <v>301</v>
      </c>
      <c r="F18" s="63"/>
      <c r="G18" s="63"/>
      <c r="H18" s="63"/>
      <c r="L18" s="63"/>
      <c r="M18" s="63"/>
      <c r="N18" s="63"/>
      <c r="T18" s="85"/>
      <c r="U18" s="85"/>
      <c r="V18" s="85"/>
    </row>
    <row r="19" s="161" customFormat="1" ht="39" customHeight="1" spans="1:22">
      <c r="A19" s="231" t="s">
        <v>81</v>
      </c>
      <c r="B19" s="230"/>
      <c r="F19" s="63"/>
      <c r="G19" s="63"/>
      <c r="H19" s="63"/>
      <c r="L19" s="63"/>
      <c r="M19" s="63"/>
      <c r="N19" s="63"/>
      <c r="T19" s="85"/>
      <c r="U19" s="85"/>
      <c r="V19" s="85"/>
    </row>
    <row r="20" s="161" customFormat="1" ht="39" customHeight="1" spans="1:22">
      <c r="A20" s="231" t="s">
        <v>82</v>
      </c>
      <c r="B20" s="230">
        <v>283</v>
      </c>
      <c r="F20" s="63"/>
      <c r="G20" s="63"/>
      <c r="H20" s="63"/>
      <c r="L20" s="63"/>
      <c r="M20" s="63"/>
      <c r="N20" s="63"/>
      <c r="T20" s="85"/>
      <c r="U20" s="85"/>
      <c r="V20" s="85"/>
    </row>
    <row r="21" s="161" customFormat="1" ht="39" customHeight="1" spans="1:22">
      <c r="A21" s="231" t="s">
        <v>83</v>
      </c>
      <c r="B21" s="230">
        <v>1380</v>
      </c>
      <c r="F21" s="63"/>
      <c r="G21" s="63"/>
      <c r="H21" s="63"/>
      <c r="L21" s="63"/>
      <c r="M21" s="63"/>
      <c r="N21" s="63"/>
      <c r="T21" s="85"/>
      <c r="U21" s="85"/>
      <c r="V21" s="85"/>
    </row>
    <row r="22" s="161" customFormat="1" ht="39" customHeight="1" spans="1:22">
      <c r="A22" s="231" t="s">
        <v>84</v>
      </c>
      <c r="B22" s="230">
        <v>82</v>
      </c>
      <c r="F22" s="63"/>
      <c r="G22" s="63"/>
      <c r="H22" s="63"/>
      <c r="L22" s="63"/>
      <c r="M22" s="63"/>
      <c r="N22" s="63"/>
      <c r="T22" s="85"/>
      <c r="U22" s="85"/>
      <c r="V22" s="85"/>
    </row>
    <row r="23" s="161" customFormat="1" ht="39" customHeight="1" spans="1:22">
      <c r="A23" s="231" t="s">
        <v>85</v>
      </c>
      <c r="B23" s="230">
        <v>2000</v>
      </c>
      <c r="F23" s="63"/>
      <c r="G23" s="63"/>
      <c r="H23" s="63"/>
      <c r="L23" s="63"/>
      <c r="M23" s="63"/>
      <c r="N23" s="63"/>
      <c r="T23" s="85"/>
      <c r="U23" s="85"/>
      <c r="V23" s="85"/>
    </row>
    <row r="24" s="161" customFormat="1" ht="39" customHeight="1" spans="1:22">
      <c r="A24" s="231" t="s">
        <v>86</v>
      </c>
      <c r="B24" s="230">
        <v>460</v>
      </c>
      <c r="F24" s="63"/>
      <c r="G24" s="63"/>
      <c r="H24" s="63"/>
      <c r="L24" s="63"/>
      <c r="M24" s="63"/>
      <c r="N24" s="63"/>
      <c r="T24" s="85"/>
      <c r="U24" s="85"/>
      <c r="V24" s="85"/>
    </row>
    <row r="25" s="161" customFormat="1" ht="39" customHeight="1" spans="1:22">
      <c r="A25" s="231" t="s">
        <v>87</v>
      </c>
      <c r="B25" s="230"/>
      <c r="F25" s="63"/>
      <c r="G25" s="63"/>
      <c r="H25" s="63"/>
      <c r="L25" s="63"/>
      <c r="M25" s="63"/>
      <c r="N25" s="63"/>
      <c r="T25" s="85"/>
      <c r="U25" s="85"/>
      <c r="V25" s="85"/>
    </row>
    <row r="26" s="161" customFormat="1" ht="39" customHeight="1" spans="1:22">
      <c r="A26" s="231" t="s">
        <v>88</v>
      </c>
      <c r="B26" s="230">
        <v>15387</v>
      </c>
      <c r="F26" s="63"/>
      <c r="G26" s="63"/>
      <c r="H26" s="63"/>
      <c r="L26" s="63"/>
      <c r="M26" s="63"/>
      <c r="N26" s="63"/>
      <c r="T26" s="85"/>
      <c r="U26" s="85"/>
      <c r="V26" s="85"/>
    </row>
    <row r="27" s="161" customFormat="1" ht="39" customHeight="1" spans="1:22">
      <c r="A27" s="231" t="s">
        <v>89</v>
      </c>
      <c r="B27" s="230">
        <v>51473</v>
      </c>
      <c r="F27" s="63"/>
      <c r="G27" s="63"/>
      <c r="H27" s="63"/>
      <c r="L27" s="63"/>
      <c r="M27" s="63"/>
      <c r="N27" s="63"/>
      <c r="T27" s="85"/>
      <c r="U27" s="85"/>
      <c r="V27" s="85"/>
    </row>
    <row r="28" s="161" customFormat="1" ht="39" customHeight="1" spans="1:22">
      <c r="A28" s="170"/>
      <c r="B28" s="59"/>
      <c r="F28" s="63"/>
      <c r="G28" s="63"/>
      <c r="H28" s="63"/>
      <c r="L28" s="63"/>
      <c r="M28" s="63"/>
      <c r="N28" s="63"/>
      <c r="T28" s="85"/>
      <c r="U28" s="85"/>
      <c r="V28" s="85"/>
    </row>
    <row r="29" s="161" customFormat="1" ht="39" customHeight="1" spans="1:22">
      <c r="A29" s="170"/>
      <c r="B29" s="59"/>
      <c r="F29" s="63"/>
      <c r="G29" s="63"/>
      <c r="H29" s="63"/>
      <c r="L29" s="63"/>
      <c r="M29" s="63"/>
      <c r="N29" s="63"/>
      <c r="T29" s="85"/>
      <c r="U29" s="85"/>
      <c r="V29" s="85"/>
    </row>
    <row r="30" s="32" customFormat="1" ht="39" customHeight="1" spans="1:24">
      <c r="A30" s="170" t="s">
        <v>90</v>
      </c>
      <c r="B30" s="66"/>
      <c r="C30" s="67"/>
      <c r="D30" s="67">
        <v>135.6</v>
      </c>
      <c r="F30" s="53" t="s">
        <v>91</v>
      </c>
      <c r="G30" s="53" t="s">
        <v>92</v>
      </c>
      <c r="H30" s="76">
        <v>135.6</v>
      </c>
      <c r="I30" s="36" t="e">
        <f t="shared" ref="I30:I32" si="6">F30-A30</f>
        <v>#VALUE!</v>
      </c>
      <c r="J30" s="51">
        <f t="shared" ref="J30:J32" si="7">H30-B30</f>
        <v>135.6</v>
      </c>
      <c r="K30" s="51"/>
      <c r="L30" s="53" t="s">
        <v>91</v>
      </c>
      <c r="M30" s="53" t="s">
        <v>92</v>
      </c>
      <c r="N30" s="76">
        <v>135.6</v>
      </c>
      <c r="O30" s="36" t="e">
        <f t="shared" ref="O30:O32" si="8">L30-A30</f>
        <v>#VALUE!</v>
      </c>
      <c r="P30" s="51">
        <f t="shared" ref="P30:P32" si="9">N30-B30</f>
        <v>135.6</v>
      </c>
      <c r="T30" s="81" t="s">
        <v>91</v>
      </c>
      <c r="U30" s="81" t="s">
        <v>92</v>
      </c>
      <c r="V30" s="82">
        <v>135.6</v>
      </c>
      <c r="W30" s="32">
        <f t="shared" ref="W30:W32" si="10">B30-V30</f>
        <v>-135.6</v>
      </c>
      <c r="X30" s="32" t="e">
        <f t="shared" ref="X30:X32" si="11">T30-A30</f>
        <v>#VALUE!</v>
      </c>
    </row>
    <row r="31" s="32" customFormat="1" ht="39" customHeight="1" spans="1:24">
      <c r="A31" s="168" t="s">
        <v>93</v>
      </c>
      <c r="B31" s="66"/>
      <c r="C31" s="51">
        <v>105429</v>
      </c>
      <c r="D31" s="52">
        <v>595734.14</v>
      </c>
      <c r="E31" s="32">
        <f>104401+13602</f>
        <v>118003</v>
      </c>
      <c r="F31" s="53" t="s">
        <v>54</v>
      </c>
      <c r="G31" s="53" t="s">
        <v>55</v>
      </c>
      <c r="H31" s="76">
        <v>596221.15</v>
      </c>
      <c r="I31" s="36" t="e">
        <f t="shared" si="6"/>
        <v>#VALUE!</v>
      </c>
      <c r="J31" s="51">
        <f t="shared" si="7"/>
        <v>596221.15</v>
      </c>
      <c r="K31" s="51">
        <v>75943</v>
      </c>
      <c r="L31" s="53" t="s">
        <v>54</v>
      </c>
      <c r="M31" s="53" t="s">
        <v>55</v>
      </c>
      <c r="N31" s="76">
        <v>643048.95</v>
      </c>
      <c r="O31" s="36" t="e">
        <f t="shared" si="8"/>
        <v>#VALUE!</v>
      </c>
      <c r="P31" s="51">
        <f t="shared" si="9"/>
        <v>643048.95</v>
      </c>
      <c r="R31" s="32">
        <v>717759</v>
      </c>
      <c r="T31" s="81" t="s">
        <v>54</v>
      </c>
      <c r="U31" s="81" t="s">
        <v>55</v>
      </c>
      <c r="V31" s="82">
        <v>659380.53</v>
      </c>
      <c r="W31" s="32">
        <f t="shared" si="10"/>
        <v>-659380.53</v>
      </c>
      <c r="X31" s="32" t="e">
        <f t="shared" si="11"/>
        <v>#VALUE!</v>
      </c>
    </row>
    <row r="32" s="32" customFormat="1" ht="39" customHeight="1" spans="1:24">
      <c r="A32" s="170" t="s">
        <v>94</v>
      </c>
      <c r="B32" s="66"/>
      <c r="C32" s="51"/>
      <c r="D32" s="51">
        <v>7616.62</v>
      </c>
      <c r="F32" s="53" t="s">
        <v>58</v>
      </c>
      <c r="G32" s="53" t="s">
        <v>59</v>
      </c>
      <c r="H32" s="76">
        <v>7616.62</v>
      </c>
      <c r="I32" s="36" t="e">
        <f t="shared" si="6"/>
        <v>#VALUE!</v>
      </c>
      <c r="J32" s="51">
        <f t="shared" si="7"/>
        <v>7616.62</v>
      </c>
      <c r="K32" s="51"/>
      <c r="L32" s="53" t="s">
        <v>58</v>
      </c>
      <c r="M32" s="53" t="s">
        <v>59</v>
      </c>
      <c r="N32" s="76">
        <v>7749.58</v>
      </c>
      <c r="O32" s="36" t="e">
        <f t="shared" si="8"/>
        <v>#VALUE!</v>
      </c>
      <c r="P32" s="51">
        <f t="shared" si="9"/>
        <v>7749.58</v>
      </c>
      <c r="T32" s="81" t="s">
        <v>58</v>
      </c>
      <c r="U32" s="81" t="s">
        <v>59</v>
      </c>
      <c r="V32" s="82">
        <v>8475.47</v>
      </c>
      <c r="W32" s="32">
        <f t="shared" si="10"/>
        <v>-8475.47</v>
      </c>
      <c r="X32" s="32" t="e">
        <f t="shared" si="11"/>
        <v>#VALUE!</v>
      </c>
    </row>
    <row r="33" s="32" customFormat="1" ht="39" customHeight="1" spans="1:22">
      <c r="A33" s="170" t="s">
        <v>95</v>
      </c>
      <c r="B33" s="66"/>
      <c r="C33" s="51"/>
      <c r="D33" s="51"/>
      <c r="F33" s="53"/>
      <c r="G33" s="53"/>
      <c r="H33" s="76"/>
      <c r="I33" s="36"/>
      <c r="J33" s="51"/>
      <c r="K33" s="51"/>
      <c r="L33" s="53"/>
      <c r="M33" s="53"/>
      <c r="N33" s="76"/>
      <c r="O33" s="36"/>
      <c r="P33" s="51"/>
      <c r="T33" s="81"/>
      <c r="U33" s="81"/>
      <c r="V33" s="82"/>
    </row>
    <row r="34" s="32" customFormat="1" ht="39" customHeight="1" spans="1:24">
      <c r="A34" s="72" t="s">
        <v>96</v>
      </c>
      <c r="B34" s="66"/>
      <c r="C34" s="51"/>
      <c r="D34" s="51">
        <v>3922.87</v>
      </c>
      <c r="F34" s="53" t="s">
        <v>62</v>
      </c>
      <c r="G34" s="53" t="s">
        <v>63</v>
      </c>
      <c r="H34" s="76">
        <v>3922.87</v>
      </c>
      <c r="I34" s="36" t="e">
        <f t="shared" ref="I34:I36" si="12">F34-A34</f>
        <v>#VALUE!</v>
      </c>
      <c r="J34" s="51">
        <f t="shared" ref="J34:J36" si="13">H34-B34</f>
        <v>3922.87</v>
      </c>
      <c r="K34" s="51">
        <v>750</v>
      </c>
      <c r="L34" s="53" t="s">
        <v>62</v>
      </c>
      <c r="M34" s="53" t="s">
        <v>63</v>
      </c>
      <c r="N34" s="76">
        <v>4041.81</v>
      </c>
      <c r="O34" s="36" t="e">
        <f t="shared" ref="O34:O36" si="14">L34-A34</f>
        <v>#VALUE!</v>
      </c>
      <c r="P34" s="51">
        <f t="shared" ref="P34:P36" si="15">N34-B34</f>
        <v>4041.81</v>
      </c>
      <c r="T34" s="81" t="s">
        <v>62</v>
      </c>
      <c r="U34" s="81" t="s">
        <v>63</v>
      </c>
      <c r="V34" s="82">
        <v>4680.94</v>
      </c>
      <c r="W34" s="32">
        <f t="shared" ref="W34:W36" si="16">B34-V34</f>
        <v>-4680.94</v>
      </c>
      <c r="X34" s="32" t="e">
        <f t="shared" ref="X34:X36" si="17">T34-A34</f>
        <v>#VALUE!</v>
      </c>
    </row>
    <row r="35" s="32" customFormat="1" ht="39" customHeight="1" spans="1:24">
      <c r="A35" s="72" t="s">
        <v>97</v>
      </c>
      <c r="B35" s="66"/>
      <c r="C35" s="51"/>
      <c r="D35" s="51">
        <v>3922.87</v>
      </c>
      <c r="F35" s="53" t="s">
        <v>62</v>
      </c>
      <c r="G35" s="53" t="s">
        <v>63</v>
      </c>
      <c r="H35" s="76">
        <v>3922.87</v>
      </c>
      <c r="I35" s="36" t="e">
        <f t="shared" si="12"/>
        <v>#VALUE!</v>
      </c>
      <c r="J35" s="51">
        <f t="shared" si="13"/>
        <v>3922.87</v>
      </c>
      <c r="K35" s="51">
        <v>750</v>
      </c>
      <c r="L35" s="53" t="s">
        <v>62</v>
      </c>
      <c r="M35" s="53" t="s">
        <v>63</v>
      </c>
      <c r="N35" s="76">
        <v>4041.81</v>
      </c>
      <c r="O35" s="36" t="e">
        <f t="shared" si="14"/>
        <v>#VALUE!</v>
      </c>
      <c r="P35" s="51">
        <f t="shared" si="15"/>
        <v>4041.81</v>
      </c>
      <c r="T35" s="81" t="s">
        <v>62</v>
      </c>
      <c r="U35" s="81" t="s">
        <v>63</v>
      </c>
      <c r="V35" s="82">
        <v>4680.94</v>
      </c>
      <c r="W35" s="32">
        <f t="shared" si="16"/>
        <v>-4680.94</v>
      </c>
      <c r="X35" s="32" t="e">
        <f t="shared" si="17"/>
        <v>#VALUE!</v>
      </c>
    </row>
    <row r="36" s="32" customFormat="1" ht="39" customHeight="1" spans="1:24">
      <c r="A36" s="170" t="s">
        <v>90</v>
      </c>
      <c r="B36" s="66"/>
      <c r="C36" s="67"/>
      <c r="D36" s="67">
        <v>135.6</v>
      </c>
      <c r="F36" s="53" t="s">
        <v>91</v>
      </c>
      <c r="G36" s="53" t="s">
        <v>92</v>
      </c>
      <c r="H36" s="76">
        <v>135.6</v>
      </c>
      <c r="I36" s="36" t="e">
        <f t="shared" si="12"/>
        <v>#VALUE!</v>
      </c>
      <c r="J36" s="51">
        <f t="shared" si="13"/>
        <v>135.6</v>
      </c>
      <c r="K36" s="51"/>
      <c r="L36" s="53" t="s">
        <v>91</v>
      </c>
      <c r="M36" s="53" t="s">
        <v>92</v>
      </c>
      <c r="N36" s="76">
        <v>135.6</v>
      </c>
      <c r="O36" s="36" t="e">
        <f t="shared" si="14"/>
        <v>#VALUE!</v>
      </c>
      <c r="P36" s="51">
        <f t="shared" si="15"/>
        <v>135.6</v>
      </c>
      <c r="T36" s="81" t="s">
        <v>91</v>
      </c>
      <c r="U36" s="81" t="s">
        <v>92</v>
      </c>
      <c r="V36" s="82">
        <v>135.6</v>
      </c>
      <c r="W36" s="32">
        <f t="shared" si="16"/>
        <v>-135.6</v>
      </c>
      <c r="X36" s="32" t="e">
        <f t="shared" si="17"/>
        <v>#VALUE!</v>
      </c>
    </row>
    <row r="37" s="32" customFormat="1" ht="39" customHeight="1" spans="1:23">
      <c r="A37" s="171" t="s">
        <v>98</v>
      </c>
      <c r="B37" s="50">
        <f>B6+B7+B8+B9+B11+B12+B13+B14+B15+B16+B17+B18+B20+B21+B22+B23+B24++B26+B27</f>
        <v>227500</v>
      </c>
      <c r="F37" s="47" t="str">
        <f t="shared" ref="F37:H37" si="18">""</f>
        <v/>
      </c>
      <c r="G37" s="47" t="str">
        <f t="shared" si="18"/>
        <v/>
      </c>
      <c r="H37" s="47" t="str">
        <f t="shared" si="18"/>
        <v/>
      </c>
      <c r="I37" s="36"/>
      <c r="L37" s="47" t="str">
        <f t="shared" ref="L37:N37" si="19">""</f>
        <v/>
      </c>
      <c r="M37" s="75" t="str">
        <f t="shared" si="19"/>
        <v/>
      </c>
      <c r="N37" s="47" t="str">
        <f t="shared" si="19"/>
        <v/>
      </c>
      <c r="V37" s="87" t="e">
        <f>V38+#REF!+#REF!+#REF!+#REF!+#REF!+#REF!+#REF!+#REF!+#REF!+#REF!+#REF!+#REF!+#REF!+#REF!+#REF!+#REF!+#REF!+#REF!+#REF!+#REF!</f>
        <v>#REF!</v>
      </c>
      <c r="W37" s="87" t="e">
        <f>W38+#REF!+#REF!+#REF!+#REF!+#REF!+#REF!+#REF!+#REF!+#REF!+#REF!+#REF!+#REF!+#REF!+#REF!+#REF!+#REF!+#REF!+#REF!+#REF!+#REF!</f>
        <v>#REF!</v>
      </c>
    </row>
    <row r="38" s="31" customFormat="1" ht="19.5" customHeight="1" spans="1:24">
      <c r="A38" s="35"/>
      <c r="B38" s="36"/>
      <c r="C38" s="32"/>
      <c r="D38" s="31"/>
      <c r="E38" s="31"/>
      <c r="F38" s="37"/>
      <c r="G38" s="37"/>
      <c r="H38" s="38"/>
      <c r="I38" s="39"/>
      <c r="J38" s="31"/>
      <c r="K38" s="31"/>
      <c r="L38" s="31"/>
      <c r="M38" s="31"/>
      <c r="N38" s="31"/>
      <c r="O38" s="31"/>
      <c r="P38" s="88"/>
      <c r="Q38" s="31"/>
      <c r="R38" s="31"/>
      <c r="S38" s="31"/>
      <c r="T38" s="89" t="s">
        <v>99</v>
      </c>
      <c r="U38" s="89" t="s">
        <v>100</v>
      </c>
      <c r="V38" s="90">
        <v>19998</v>
      </c>
      <c r="W38" s="31">
        <f t="shared" ref="W38:W40" si="20">B38-V38</f>
        <v>-19998</v>
      </c>
      <c r="X38" s="31">
        <f t="shared" ref="X38:X40" si="21">T38-A38</f>
        <v>232</v>
      </c>
    </row>
    <row r="39" s="31" customFormat="1" ht="19.5" customHeight="1" spans="1:24">
      <c r="A39" s="35"/>
      <c r="B39" s="36"/>
      <c r="C39" s="32"/>
      <c r="D39" s="31"/>
      <c r="E39" s="31"/>
      <c r="F39" s="37"/>
      <c r="G39" s="37"/>
      <c r="H39" s="38"/>
      <c r="I39" s="39"/>
      <c r="J39" s="31"/>
      <c r="K39" s="31"/>
      <c r="L39" s="31"/>
      <c r="M39" s="31"/>
      <c r="N39" s="31"/>
      <c r="O39" s="31"/>
      <c r="P39" s="88"/>
      <c r="Q39" s="31"/>
      <c r="R39" s="31"/>
      <c r="S39" s="31"/>
      <c r="T39" s="89" t="s">
        <v>101</v>
      </c>
      <c r="U39" s="89" t="s">
        <v>102</v>
      </c>
      <c r="V39" s="90">
        <v>19998</v>
      </c>
      <c r="W39" s="31">
        <f t="shared" si="20"/>
        <v>-19998</v>
      </c>
      <c r="X39" s="31">
        <f t="shared" si="21"/>
        <v>23203</v>
      </c>
    </row>
    <row r="40" s="31" customFormat="1" ht="19.5" customHeight="1" spans="1:24">
      <c r="A40" s="35"/>
      <c r="B40" s="36"/>
      <c r="C40" s="32"/>
      <c r="D40" s="31"/>
      <c r="E40" s="31"/>
      <c r="F40" s="37"/>
      <c r="G40" s="37"/>
      <c r="H40" s="38"/>
      <c r="I40" s="39"/>
      <c r="J40" s="31"/>
      <c r="K40" s="31"/>
      <c r="L40" s="31"/>
      <c r="M40" s="31"/>
      <c r="N40" s="31"/>
      <c r="O40" s="31"/>
      <c r="P40" s="88"/>
      <c r="Q40" s="31"/>
      <c r="R40" s="31"/>
      <c r="S40" s="31"/>
      <c r="T40" s="89" t="s">
        <v>103</v>
      </c>
      <c r="U40" s="89" t="s">
        <v>104</v>
      </c>
      <c r="V40" s="90">
        <v>19998</v>
      </c>
      <c r="W40" s="31">
        <f t="shared" si="20"/>
        <v>-19998</v>
      </c>
      <c r="X40" s="31">
        <f t="shared" si="21"/>
        <v>2320301</v>
      </c>
    </row>
    <row r="41" s="31" customFormat="1" ht="19.5" customHeight="1" spans="1:16">
      <c r="A41" s="35"/>
      <c r="B41" s="36"/>
      <c r="C41" s="32"/>
      <c r="D41" s="31"/>
      <c r="E41" s="31"/>
      <c r="F41" s="37"/>
      <c r="G41" s="37"/>
      <c r="H41" s="38"/>
      <c r="I41" s="39"/>
      <c r="J41" s="31"/>
      <c r="K41" s="31"/>
      <c r="L41" s="31"/>
      <c r="M41" s="31"/>
      <c r="N41" s="31"/>
      <c r="O41" s="31"/>
      <c r="P41" s="88"/>
    </row>
    <row r="42" s="31" customFormat="1" ht="19.5" customHeight="1" spans="1:16">
      <c r="A42" s="35"/>
      <c r="B42" s="36"/>
      <c r="C42" s="32"/>
      <c r="D42" s="31"/>
      <c r="E42" s="31"/>
      <c r="F42" s="37"/>
      <c r="G42" s="37"/>
      <c r="H42" s="38"/>
      <c r="I42" s="39"/>
      <c r="J42" s="31"/>
      <c r="K42" s="31"/>
      <c r="L42" s="31"/>
      <c r="M42" s="31"/>
      <c r="N42" s="31"/>
      <c r="O42" s="31"/>
      <c r="P42" s="88"/>
    </row>
    <row r="43" s="31" customFormat="1" ht="19.5" customHeight="1" spans="1:16">
      <c r="A43" s="35"/>
      <c r="B43" s="36"/>
      <c r="C43" s="32"/>
      <c r="D43" s="31"/>
      <c r="E43" s="31"/>
      <c r="F43" s="37"/>
      <c r="G43" s="37"/>
      <c r="H43" s="38"/>
      <c r="I43" s="39"/>
      <c r="J43" s="31"/>
      <c r="K43" s="31"/>
      <c r="L43" s="31"/>
      <c r="M43" s="31"/>
      <c r="N43" s="31"/>
      <c r="O43" s="31"/>
      <c r="P43" s="88"/>
    </row>
    <row r="44" s="31" customFormat="1" ht="19.5" customHeight="1" spans="1:16">
      <c r="A44" s="35"/>
      <c r="B44" s="36"/>
      <c r="C44" s="32"/>
      <c r="D44" s="31"/>
      <c r="E44" s="31"/>
      <c r="F44" s="37"/>
      <c r="G44" s="37"/>
      <c r="H44" s="38"/>
      <c r="I44" s="39"/>
      <c r="J44" s="31"/>
      <c r="K44" s="31"/>
      <c r="L44" s="31"/>
      <c r="M44" s="31"/>
      <c r="N44" s="31"/>
      <c r="O44" s="31"/>
      <c r="P44" s="88"/>
    </row>
    <row r="45" s="31" customFormat="1" ht="19.5" customHeight="1" spans="1:16">
      <c r="A45" s="35"/>
      <c r="B45" s="36"/>
      <c r="C45" s="32"/>
      <c r="D45" s="31"/>
      <c r="E45" s="31"/>
      <c r="F45" s="37"/>
      <c r="G45" s="37"/>
      <c r="H45" s="38"/>
      <c r="I45" s="39"/>
      <c r="J45" s="31"/>
      <c r="K45" s="31"/>
      <c r="L45" s="31"/>
      <c r="M45" s="31"/>
      <c r="N45" s="31"/>
      <c r="O45" s="31"/>
      <c r="P45" s="88"/>
    </row>
    <row r="46" s="31" customFormat="1" ht="19.5" customHeight="1" spans="1:16">
      <c r="A46" s="35"/>
      <c r="B46" s="36"/>
      <c r="C46" s="32"/>
      <c r="D46" s="31"/>
      <c r="E46" s="31"/>
      <c r="F46" s="37"/>
      <c r="G46" s="37"/>
      <c r="H46" s="38"/>
      <c r="I46" s="39"/>
      <c r="J46" s="31"/>
      <c r="K46" s="31"/>
      <c r="L46" s="31"/>
      <c r="M46" s="31"/>
      <c r="N46" s="31"/>
      <c r="O46" s="31"/>
      <c r="P46" s="88"/>
    </row>
    <row r="47" s="31" customFormat="1" ht="19.5" customHeight="1" spans="1:16">
      <c r="A47" s="35"/>
      <c r="B47" s="36"/>
      <c r="C47" s="32"/>
      <c r="D47" s="31"/>
      <c r="E47" s="31"/>
      <c r="F47" s="37"/>
      <c r="G47" s="37"/>
      <c r="H47" s="38"/>
      <c r="I47" s="39"/>
      <c r="J47" s="31"/>
      <c r="K47" s="31"/>
      <c r="L47" s="31"/>
      <c r="M47" s="31"/>
      <c r="N47" s="31"/>
      <c r="O47" s="31"/>
      <c r="P47" s="88"/>
    </row>
    <row r="48" s="31" customFormat="1" ht="19.5" customHeight="1" spans="1:16">
      <c r="A48" s="35"/>
      <c r="B48" s="36"/>
      <c r="C48" s="32"/>
      <c r="D48" s="31"/>
      <c r="E48" s="31"/>
      <c r="F48" s="37"/>
      <c r="G48" s="37"/>
      <c r="H48" s="38"/>
      <c r="I48" s="39"/>
      <c r="J48" s="31"/>
      <c r="K48" s="31"/>
      <c r="L48" s="31"/>
      <c r="M48" s="31"/>
      <c r="N48" s="31"/>
      <c r="O48" s="31"/>
      <c r="P48" s="88"/>
    </row>
    <row r="49" s="31" customFormat="1" ht="19.5" customHeight="1" spans="1:16">
      <c r="A49" s="35"/>
      <c r="B49" s="36"/>
      <c r="C49" s="32"/>
      <c r="D49" s="31"/>
      <c r="E49" s="31"/>
      <c r="F49" s="37"/>
      <c r="G49" s="37"/>
      <c r="H49" s="38"/>
      <c r="I49" s="39"/>
      <c r="J49" s="31"/>
      <c r="K49" s="31"/>
      <c r="L49" s="31"/>
      <c r="M49" s="31"/>
      <c r="N49" s="31"/>
      <c r="O49" s="31"/>
      <c r="P49" s="88"/>
    </row>
    <row r="50" s="31" customFormat="1" ht="19.5" customHeight="1" spans="1:16">
      <c r="A50" s="35"/>
      <c r="B50" s="36"/>
      <c r="C50" s="32"/>
      <c r="D50" s="31"/>
      <c r="E50" s="31"/>
      <c r="F50" s="37"/>
      <c r="G50" s="37"/>
      <c r="H50" s="38"/>
      <c r="I50" s="39"/>
      <c r="J50" s="31"/>
      <c r="K50" s="31"/>
      <c r="L50" s="31"/>
      <c r="M50" s="31"/>
      <c r="N50" s="31"/>
      <c r="O50" s="31"/>
      <c r="P50" s="88"/>
    </row>
    <row r="51" s="31" customFormat="1" ht="19.5" customHeight="1" spans="1:16">
      <c r="A51" s="35"/>
      <c r="B51" s="36"/>
      <c r="C51" s="32"/>
      <c r="D51" s="31"/>
      <c r="E51" s="31"/>
      <c r="F51" s="37"/>
      <c r="G51" s="37"/>
      <c r="H51" s="38"/>
      <c r="I51" s="39"/>
      <c r="J51" s="31"/>
      <c r="K51" s="31"/>
      <c r="L51" s="31"/>
      <c r="M51" s="31"/>
      <c r="N51" s="31"/>
      <c r="O51" s="31"/>
      <c r="P51" s="88"/>
    </row>
    <row r="52" s="31" customFormat="1" ht="19.5" customHeight="1" spans="1:16">
      <c r="A52" s="35"/>
      <c r="B52" s="36"/>
      <c r="C52" s="32"/>
      <c r="D52" s="31"/>
      <c r="E52" s="31"/>
      <c r="F52" s="37"/>
      <c r="G52" s="37"/>
      <c r="H52" s="38"/>
      <c r="I52" s="39"/>
      <c r="J52" s="31"/>
      <c r="K52" s="31"/>
      <c r="L52" s="31"/>
      <c r="M52" s="31"/>
      <c r="N52" s="31"/>
      <c r="O52" s="31"/>
      <c r="P52" s="88"/>
    </row>
    <row r="53" s="31" customFormat="1" ht="19.5" customHeight="1" spans="1:16">
      <c r="A53" s="35"/>
      <c r="B53" s="36"/>
      <c r="C53" s="32"/>
      <c r="D53" s="31"/>
      <c r="E53" s="31"/>
      <c r="F53" s="37"/>
      <c r="G53" s="37"/>
      <c r="H53" s="38"/>
      <c r="I53" s="39"/>
      <c r="J53" s="31"/>
      <c r="K53" s="31"/>
      <c r="L53" s="31"/>
      <c r="M53" s="31"/>
      <c r="N53" s="31"/>
      <c r="O53" s="31"/>
      <c r="P53" s="88"/>
    </row>
  </sheetData>
  <mergeCells count="1">
    <mergeCell ref="A2:B2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34"/>
  <sheetViews>
    <sheetView workbookViewId="0">
      <selection activeCell="AC5" sqref="AC5"/>
    </sheetView>
  </sheetViews>
  <sheetFormatPr defaultColWidth="7" defaultRowHeight="15"/>
  <cols>
    <col min="1" max="1" width="15.375" style="35" customWidth="1"/>
    <col min="2" max="2" width="44.625" style="32" customWidth="1"/>
    <col min="3" max="3" width="14.25" style="36" customWidth="1"/>
    <col min="4" max="4" width="10.375" style="32" hidden="1" customWidth="1"/>
    <col min="5" max="5" width="9.625" style="31" hidden="1" customWidth="1"/>
    <col min="6" max="6" width="8.125" style="31" hidden="1" customWidth="1"/>
    <col min="7" max="7" width="9.625" style="37" hidden="1" customWidth="1"/>
    <col min="8" max="8" width="17.5" style="37" hidden="1" customWidth="1"/>
    <col min="9" max="9" width="12.5" style="38" hidden="1" customWidth="1"/>
    <col min="10" max="10" width="7" style="39" hidden="1" customWidth="1"/>
    <col min="11" max="12" width="7" style="31" hidden="1" customWidth="1"/>
    <col min="13" max="13" width="13.875" style="31" hidden="1" customWidth="1"/>
    <col min="14" max="14" width="7.875" style="31" hidden="1" customWidth="1"/>
    <col min="15" max="15" width="9.5" style="31" hidden="1" customWidth="1"/>
    <col min="16" max="16" width="6.875" style="31" hidden="1" customWidth="1"/>
    <col min="17" max="17" width="9" style="31" hidden="1" customWidth="1"/>
    <col min="18" max="18" width="5.875" style="31" hidden="1" customWidth="1"/>
    <col min="19" max="19" width="5.25" style="31" hidden="1" customWidth="1"/>
    <col min="20" max="20" width="6.5" style="31" hidden="1" customWidth="1"/>
    <col min="21" max="22" width="7" style="31" hidden="1" customWidth="1"/>
    <col min="23" max="23" width="10.625" style="31" hidden="1" customWidth="1"/>
    <col min="24" max="24" width="10.5" style="31" hidden="1" customWidth="1"/>
    <col min="25" max="25" width="7" style="31" hidden="1" customWidth="1"/>
    <col min="26" max="16384" width="7" style="31"/>
  </cols>
  <sheetData>
    <row r="1" s="31" customFormat="1" ht="29.25" customHeight="1" spans="1:10">
      <c r="A1" s="9"/>
      <c r="B1" s="32"/>
      <c r="C1" s="36"/>
      <c r="D1" s="32"/>
      <c r="E1" s="31"/>
      <c r="F1" s="31"/>
      <c r="G1" s="37"/>
      <c r="H1" s="37"/>
      <c r="I1" s="38"/>
      <c r="J1" s="39"/>
    </row>
    <row r="2" s="31" customFormat="1" ht="28.5" customHeight="1" spans="1:10">
      <c r="A2" s="40" t="s">
        <v>105</v>
      </c>
      <c r="B2" s="41"/>
      <c r="C2" s="42"/>
      <c r="D2" s="32"/>
      <c r="E2" s="31"/>
      <c r="F2" s="31"/>
      <c r="G2" s="31"/>
      <c r="H2" s="31"/>
      <c r="I2" s="31"/>
      <c r="J2" s="39"/>
    </row>
    <row r="3" s="32" customFormat="1" ht="21.75" customHeight="1" spans="1:13">
      <c r="A3" s="35"/>
      <c r="C3" s="167" t="s">
        <v>48</v>
      </c>
      <c r="E3" s="32">
        <v>12.11</v>
      </c>
      <c r="G3" s="32">
        <v>12.22</v>
      </c>
      <c r="J3" s="36"/>
      <c r="M3" s="32">
        <v>1.2</v>
      </c>
    </row>
    <row r="4" s="32" customFormat="1" ht="39" customHeight="1" spans="1:15">
      <c r="A4" s="225" t="s">
        <v>106</v>
      </c>
      <c r="B4" s="225"/>
      <c r="C4" s="225"/>
      <c r="G4" s="47" t="s">
        <v>49</v>
      </c>
      <c r="H4" s="47" t="s">
        <v>50</v>
      </c>
      <c r="I4" s="47" t="s">
        <v>51</v>
      </c>
      <c r="J4" s="36"/>
      <c r="M4" s="47" t="s">
        <v>49</v>
      </c>
      <c r="N4" s="75" t="s">
        <v>50</v>
      </c>
      <c r="O4" s="47" t="s">
        <v>51</v>
      </c>
    </row>
    <row r="5" s="35" customFormat="1" ht="39" customHeight="1" spans="1:25">
      <c r="A5" s="226"/>
      <c r="B5" s="227"/>
      <c r="C5" s="228" t="s">
        <v>107</v>
      </c>
      <c r="D5" s="35">
        <v>105429</v>
      </c>
      <c r="E5" s="35">
        <v>595734.14</v>
      </c>
      <c r="F5" s="35">
        <f>104401+13602</f>
        <v>118003</v>
      </c>
      <c r="G5" s="169" t="s">
        <v>54</v>
      </c>
      <c r="H5" s="169" t="s">
        <v>55</v>
      </c>
      <c r="I5" s="169">
        <v>596221.15</v>
      </c>
      <c r="J5" s="35">
        <f t="shared" ref="J5:J12" si="0">G5-A5</f>
        <v>201</v>
      </c>
      <c r="K5" s="35" t="e">
        <f t="shared" ref="K5:K12" si="1">I5-C5</f>
        <v>#VALUE!</v>
      </c>
      <c r="L5" s="35">
        <v>75943</v>
      </c>
      <c r="M5" s="169" t="s">
        <v>54</v>
      </c>
      <c r="N5" s="169" t="s">
        <v>55</v>
      </c>
      <c r="O5" s="169">
        <v>643048.95</v>
      </c>
      <c r="P5" s="35">
        <f t="shared" ref="P5:P12" si="2">M5-A5</f>
        <v>201</v>
      </c>
      <c r="Q5" s="35" t="e">
        <f t="shared" ref="Q5:Q12" si="3">O5-C5</f>
        <v>#VALUE!</v>
      </c>
      <c r="S5" s="35">
        <v>717759</v>
      </c>
      <c r="U5" s="172" t="s">
        <v>54</v>
      </c>
      <c r="V5" s="172" t="s">
        <v>55</v>
      </c>
      <c r="W5" s="172">
        <v>659380.53</v>
      </c>
      <c r="X5" s="35" t="e">
        <f t="shared" ref="X5:X12" si="4">C5-W5</f>
        <v>#VALUE!</v>
      </c>
      <c r="Y5" s="35">
        <f t="shared" ref="Y5:Y12" si="5">U5-A5</f>
        <v>201</v>
      </c>
    </row>
    <row r="6" s="159" customFormat="1" ht="39" customHeight="1" spans="1:25">
      <c r="A6" s="229" t="s">
        <v>108</v>
      </c>
      <c r="B6" s="230" t="s">
        <v>109</v>
      </c>
      <c r="C6" s="230" t="s">
        <v>110</v>
      </c>
      <c r="E6" s="159">
        <v>7616.62</v>
      </c>
      <c r="G6" s="58" t="s">
        <v>58</v>
      </c>
      <c r="H6" s="58" t="s">
        <v>59</v>
      </c>
      <c r="I6" s="58">
        <v>7616.62</v>
      </c>
      <c r="J6" s="159" t="e">
        <f t="shared" si="0"/>
        <v>#VALUE!</v>
      </c>
      <c r="K6" s="159" t="e">
        <f t="shared" si="1"/>
        <v>#VALUE!</v>
      </c>
      <c r="M6" s="58" t="s">
        <v>58</v>
      </c>
      <c r="N6" s="58" t="s">
        <v>59</v>
      </c>
      <c r="O6" s="58">
        <v>7749.58</v>
      </c>
      <c r="P6" s="159" t="e">
        <f t="shared" si="2"/>
        <v>#VALUE!</v>
      </c>
      <c r="Q6" s="159" t="e">
        <f t="shared" si="3"/>
        <v>#VALUE!</v>
      </c>
      <c r="U6" s="83" t="s">
        <v>58</v>
      </c>
      <c r="V6" s="83" t="s">
        <v>59</v>
      </c>
      <c r="W6" s="83">
        <v>8475.47</v>
      </c>
      <c r="X6" s="159" t="e">
        <f t="shared" si="4"/>
        <v>#VALUE!</v>
      </c>
      <c r="Y6" s="159" t="e">
        <f t="shared" si="5"/>
        <v>#VALUE!</v>
      </c>
    </row>
    <row r="7" s="161" customFormat="1" ht="39" customHeight="1" spans="1:25">
      <c r="A7" s="231"/>
      <c r="B7" s="232" t="s">
        <v>98</v>
      </c>
      <c r="C7" s="233">
        <v>227500</v>
      </c>
      <c r="E7" s="161">
        <v>3922.87</v>
      </c>
      <c r="G7" s="63" t="s">
        <v>62</v>
      </c>
      <c r="H7" s="63" t="s">
        <v>63</v>
      </c>
      <c r="I7" s="63">
        <v>3922.87</v>
      </c>
      <c r="J7" s="161">
        <f t="shared" si="0"/>
        <v>2010101</v>
      </c>
      <c r="K7" s="161">
        <f t="shared" si="1"/>
        <v>-223577.13</v>
      </c>
      <c r="L7" s="161">
        <v>750</v>
      </c>
      <c r="M7" s="63" t="s">
        <v>62</v>
      </c>
      <c r="N7" s="63" t="s">
        <v>63</v>
      </c>
      <c r="O7" s="63">
        <v>4041.81</v>
      </c>
      <c r="P7" s="161">
        <f t="shared" si="2"/>
        <v>2010101</v>
      </c>
      <c r="Q7" s="161">
        <f t="shared" si="3"/>
        <v>-223458.19</v>
      </c>
      <c r="U7" s="85" t="s">
        <v>62</v>
      </c>
      <c r="V7" s="85" t="s">
        <v>63</v>
      </c>
      <c r="W7" s="85">
        <v>4680.94</v>
      </c>
      <c r="X7" s="161">
        <f t="shared" si="4"/>
        <v>222819.06</v>
      </c>
      <c r="Y7" s="161">
        <f t="shared" si="5"/>
        <v>2010101</v>
      </c>
    </row>
    <row r="8" s="32" customFormat="1" ht="39" customHeight="1" spans="1:25">
      <c r="A8" s="234">
        <v>201</v>
      </c>
      <c r="B8" s="235" t="s">
        <v>111</v>
      </c>
      <c r="C8" s="233">
        <v>22081</v>
      </c>
      <c r="D8" s="67"/>
      <c r="E8" s="67">
        <v>135.6</v>
      </c>
      <c r="G8" s="53" t="s">
        <v>91</v>
      </c>
      <c r="H8" s="53" t="s">
        <v>92</v>
      </c>
      <c r="I8" s="76">
        <v>135.6</v>
      </c>
      <c r="J8" s="36">
        <f t="shared" si="0"/>
        <v>2009998</v>
      </c>
      <c r="K8" s="51">
        <f t="shared" si="1"/>
        <v>-21945.4</v>
      </c>
      <c r="L8" s="51"/>
      <c r="M8" s="53" t="s">
        <v>91</v>
      </c>
      <c r="N8" s="53" t="s">
        <v>92</v>
      </c>
      <c r="O8" s="76">
        <v>135.6</v>
      </c>
      <c r="P8" s="36">
        <f t="shared" si="2"/>
        <v>2009998</v>
      </c>
      <c r="Q8" s="51">
        <f t="shared" si="3"/>
        <v>-21945.4</v>
      </c>
      <c r="U8" s="81" t="s">
        <v>91</v>
      </c>
      <c r="V8" s="81" t="s">
        <v>92</v>
      </c>
      <c r="W8" s="82">
        <v>135.6</v>
      </c>
      <c r="X8" s="32">
        <f t="shared" si="4"/>
        <v>21945.4</v>
      </c>
      <c r="Y8" s="32">
        <f t="shared" si="5"/>
        <v>2009998</v>
      </c>
    </row>
    <row r="9" s="32" customFormat="1" ht="39" customHeight="1" spans="1:25">
      <c r="A9" s="234">
        <v>20101</v>
      </c>
      <c r="B9" s="235" t="s">
        <v>112</v>
      </c>
      <c r="C9" s="233">
        <v>700</v>
      </c>
      <c r="D9" s="51">
        <v>105429</v>
      </c>
      <c r="E9" s="52">
        <v>595734.14</v>
      </c>
      <c r="F9" s="32">
        <f>104401+13602</f>
        <v>118003</v>
      </c>
      <c r="G9" s="53" t="s">
        <v>54</v>
      </c>
      <c r="H9" s="53" t="s">
        <v>55</v>
      </c>
      <c r="I9" s="76">
        <v>596221.15</v>
      </c>
      <c r="J9" s="36">
        <f t="shared" si="0"/>
        <v>-19900</v>
      </c>
      <c r="K9" s="51">
        <f t="shared" si="1"/>
        <v>595521.15</v>
      </c>
      <c r="L9" s="51">
        <v>75943</v>
      </c>
      <c r="M9" s="53" t="s">
        <v>54</v>
      </c>
      <c r="N9" s="53" t="s">
        <v>55</v>
      </c>
      <c r="O9" s="76">
        <v>643048.95</v>
      </c>
      <c r="P9" s="36">
        <f t="shared" si="2"/>
        <v>-19900</v>
      </c>
      <c r="Q9" s="51">
        <f t="shared" si="3"/>
        <v>642348.95</v>
      </c>
      <c r="S9" s="32">
        <v>717759</v>
      </c>
      <c r="U9" s="81" t="s">
        <v>54</v>
      </c>
      <c r="V9" s="81" t="s">
        <v>55</v>
      </c>
      <c r="W9" s="82">
        <v>659380.53</v>
      </c>
      <c r="X9" s="32">
        <f t="shared" si="4"/>
        <v>-658680.53</v>
      </c>
      <c r="Y9" s="32">
        <f t="shared" si="5"/>
        <v>-19900</v>
      </c>
    </row>
    <row r="10" s="32" customFormat="1" ht="39" customHeight="1" spans="1:25">
      <c r="A10" s="231">
        <v>2010101</v>
      </c>
      <c r="B10" s="236" t="s">
        <v>113</v>
      </c>
      <c r="C10" s="237">
        <v>585</v>
      </c>
      <c r="D10" s="51"/>
      <c r="E10" s="51">
        <v>7616.62</v>
      </c>
      <c r="G10" s="53" t="s">
        <v>58</v>
      </c>
      <c r="H10" s="53" t="s">
        <v>59</v>
      </c>
      <c r="I10" s="76">
        <v>7616.62</v>
      </c>
      <c r="J10" s="36">
        <f t="shared" si="0"/>
        <v>-1990000</v>
      </c>
      <c r="K10" s="51">
        <f t="shared" si="1"/>
        <v>7031.62</v>
      </c>
      <c r="L10" s="51"/>
      <c r="M10" s="53" t="s">
        <v>58</v>
      </c>
      <c r="N10" s="53" t="s">
        <v>59</v>
      </c>
      <c r="O10" s="76">
        <v>7749.58</v>
      </c>
      <c r="P10" s="36">
        <f t="shared" si="2"/>
        <v>-1990000</v>
      </c>
      <c r="Q10" s="51">
        <f t="shared" si="3"/>
        <v>7164.58</v>
      </c>
      <c r="U10" s="81" t="s">
        <v>58</v>
      </c>
      <c r="V10" s="81" t="s">
        <v>59</v>
      </c>
      <c r="W10" s="82">
        <v>8475.47</v>
      </c>
      <c r="X10" s="32">
        <f t="shared" si="4"/>
        <v>-7890.47</v>
      </c>
      <c r="Y10" s="32">
        <f t="shared" si="5"/>
        <v>-1990000</v>
      </c>
    </row>
    <row r="11" s="32" customFormat="1" ht="39" customHeight="1" spans="1:25">
      <c r="A11" s="231">
        <v>2010103</v>
      </c>
      <c r="B11" s="236" t="s">
        <v>114</v>
      </c>
      <c r="C11" s="237">
        <v>30</v>
      </c>
      <c r="D11" s="51"/>
      <c r="E11" s="51">
        <v>3922.87</v>
      </c>
      <c r="G11" s="53" t="s">
        <v>62</v>
      </c>
      <c r="H11" s="53" t="s">
        <v>63</v>
      </c>
      <c r="I11" s="76">
        <v>3922.87</v>
      </c>
      <c r="J11" s="36">
        <f t="shared" si="0"/>
        <v>-2</v>
      </c>
      <c r="K11" s="51">
        <f t="shared" si="1"/>
        <v>3892.87</v>
      </c>
      <c r="L11" s="51">
        <v>750</v>
      </c>
      <c r="M11" s="53" t="s">
        <v>62</v>
      </c>
      <c r="N11" s="53" t="s">
        <v>63</v>
      </c>
      <c r="O11" s="76">
        <v>4041.81</v>
      </c>
      <c r="P11" s="36">
        <f t="shared" si="2"/>
        <v>-2</v>
      </c>
      <c r="Q11" s="51">
        <f t="shared" si="3"/>
        <v>4011.81</v>
      </c>
      <c r="U11" s="81" t="s">
        <v>62</v>
      </c>
      <c r="V11" s="81" t="s">
        <v>63</v>
      </c>
      <c r="W11" s="82">
        <v>4680.94</v>
      </c>
      <c r="X11" s="32">
        <f t="shared" si="4"/>
        <v>-4650.94</v>
      </c>
      <c r="Y11" s="32">
        <f t="shared" si="5"/>
        <v>-2</v>
      </c>
    </row>
    <row r="12" s="32" customFormat="1" ht="39" customHeight="1" spans="1:25">
      <c r="A12" s="231">
        <v>2010104</v>
      </c>
      <c r="B12" s="236" t="s">
        <v>115</v>
      </c>
      <c r="C12" s="237">
        <v>40</v>
      </c>
      <c r="D12" s="67"/>
      <c r="E12" s="67">
        <v>135.6</v>
      </c>
      <c r="G12" s="53" t="s">
        <v>91</v>
      </c>
      <c r="H12" s="53" t="s">
        <v>92</v>
      </c>
      <c r="I12" s="76">
        <v>135.6</v>
      </c>
      <c r="J12" s="36">
        <f t="shared" si="0"/>
        <v>95</v>
      </c>
      <c r="K12" s="51">
        <f t="shared" si="1"/>
        <v>95.6</v>
      </c>
      <c r="L12" s="51"/>
      <c r="M12" s="53" t="s">
        <v>91</v>
      </c>
      <c r="N12" s="53" t="s">
        <v>92</v>
      </c>
      <c r="O12" s="76">
        <v>135.6</v>
      </c>
      <c r="P12" s="36">
        <f t="shared" si="2"/>
        <v>95</v>
      </c>
      <c r="Q12" s="51">
        <f t="shared" si="3"/>
        <v>95.6</v>
      </c>
      <c r="U12" s="81" t="s">
        <v>91</v>
      </c>
      <c r="V12" s="81" t="s">
        <v>92</v>
      </c>
      <c r="W12" s="82">
        <v>135.6</v>
      </c>
      <c r="X12" s="32">
        <f t="shared" si="4"/>
        <v>-95.6</v>
      </c>
      <c r="Y12" s="32">
        <f t="shared" si="5"/>
        <v>95</v>
      </c>
    </row>
    <row r="13" s="32" customFormat="1" ht="39" customHeight="1" spans="1:24">
      <c r="A13" s="231">
        <v>2010108</v>
      </c>
      <c r="B13" s="236" t="s">
        <v>116</v>
      </c>
      <c r="C13" s="237">
        <v>45</v>
      </c>
      <c r="G13" s="47" t="str">
        <f t="shared" ref="G13:I13" si="6">""</f>
        <v/>
      </c>
      <c r="H13" s="47" t="str">
        <f t="shared" si="6"/>
        <v/>
      </c>
      <c r="I13" s="47" t="str">
        <f t="shared" si="6"/>
        <v/>
      </c>
      <c r="J13" s="36"/>
      <c r="M13" s="47" t="str">
        <f t="shared" ref="M13:O13" si="7">""</f>
        <v/>
      </c>
      <c r="N13" s="75" t="str">
        <f t="shared" si="7"/>
        <v/>
      </c>
      <c r="O13" s="47" t="str">
        <f t="shared" si="7"/>
        <v/>
      </c>
      <c r="W13" s="87" t="e">
        <f>W14+#REF!+#REF!+#REF!+#REF!+#REF!+#REF!+#REF!+#REF!+#REF!+#REF!+#REF!+#REF!+#REF!+#REF!+#REF!+#REF!+#REF!+#REF!+#REF!+#REF!</f>
        <v>#REF!</v>
      </c>
      <c r="X13" s="87" t="e">
        <f>X14+#REF!+#REF!+#REF!+#REF!+#REF!+#REF!+#REF!+#REF!+#REF!+#REF!+#REF!+#REF!+#REF!+#REF!+#REF!+#REF!+#REF!+#REF!+#REF!+#REF!</f>
        <v>#REF!</v>
      </c>
    </row>
    <row r="14" s="31" customFormat="1" ht="19.5" customHeight="1" spans="1:25">
      <c r="A14" s="234">
        <v>20102</v>
      </c>
      <c r="B14" s="235" t="s">
        <v>117</v>
      </c>
      <c r="C14" s="233">
        <v>302</v>
      </c>
      <c r="D14" s="32"/>
      <c r="E14" s="31"/>
      <c r="F14" s="31"/>
      <c r="G14" s="37"/>
      <c r="H14" s="37"/>
      <c r="I14" s="38"/>
      <c r="J14" s="39"/>
      <c r="K14" s="31"/>
      <c r="L14" s="31"/>
      <c r="M14" s="31"/>
      <c r="N14" s="31"/>
      <c r="O14" s="31"/>
      <c r="P14" s="31"/>
      <c r="Q14" s="88"/>
      <c r="R14" s="31"/>
      <c r="S14" s="31"/>
      <c r="T14" s="31"/>
      <c r="U14" s="89" t="s">
        <v>99</v>
      </c>
      <c r="V14" s="89" t="s">
        <v>100</v>
      </c>
      <c r="W14" s="90">
        <v>19998</v>
      </c>
      <c r="X14" s="31">
        <f t="shared" ref="X14:X16" si="8">C14-W14</f>
        <v>-19696</v>
      </c>
      <c r="Y14" s="31">
        <f t="shared" ref="Y14:Y16" si="9">U14-A14</f>
        <v>-19870</v>
      </c>
    </row>
    <row r="15" s="31" customFormat="1" ht="19.5" customHeight="1" spans="1:25">
      <c r="A15" s="231">
        <v>2010201</v>
      </c>
      <c r="B15" s="236" t="s">
        <v>113</v>
      </c>
      <c r="C15" s="237">
        <v>217</v>
      </c>
      <c r="D15" s="32"/>
      <c r="E15" s="31"/>
      <c r="F15" s="31"/>
      <c r="G15" s="37"/>
      <c r="H15" s="37"/>
      <c r="I15" s="38"/>
      <c r="J15" s="39"/>
      <c r="K15" s="31"/>
      <c r="L15" s="31"/>
      <c r="M15" s="31"/>
      <c r="N15" s="31"/>
      <c r="O15" s="31"/>
      <c r="P15" s="31"/>
      <c r="Q15" s="88"/>
      <c r="R15" s="31"/>
      <c r="S15" s="31"/>
      <c r="T15" s="31"/>
      <c r="U15" s="89" t="s">
        <v>101</v>
      </c>
      <c r="V15" s="89" t="s">
        <v>102</v>
      </c>
      <c r="W15" s="90">
        <v>19998</v>
      </c>
      <c r="X15" s="31">
        <f t="shared" si="8"/>
        <v>-19781</v>
      </c>
      <c r="Y15" s="31">
        <f t="shared" si="9"/>
        <v>-1986998</v>
      </c>
    </row>
    <row r="16" s="31" customFormat="1" ht="19.5" customHeight="1" spans="1:25">
      <c r="A16" s="231">
        <v>2010204</v>
      </c>
      <c r="B16" s="236" t="s">
        <v>118</v>
      </c>
      <c r="C16" s="237">
        <v>40</v>
      </c>
      <c r="D16" s="32"/>
      <c r="E16" s="31"/>
      <c r="F16" s="31"/>
      <c r="G16" s="37"/>
      <c r="H16" s="37"/>
      <c r="I16" s="38"/>
      <c r="J16" s="39"/>
      <c r="K16" s="31"/>
      <c r="L16" s="31"/>
      <c r="M16" s="31"/>
      <c r="N16" s="31"/>
      <c r="O16" s="31"/>
      <c r="P16" s="31"/>
      <c r="Q16" s="88"/>
      <c r="R16" s="31"/>
      <c r="S16" s="31"/>
      <c r="T16" s="31"/>
      <c r="U16" s="89" t="s">
        <v>103</v>
      </c>
      <c r="V16" s="89" t="s">
        <v>104</v>
      </c>
      <c r="W16" s="90">
        <v>19998</v>
      </c>
      <c r="X16" s="31">
        <f t="shared" si="8"/>
        <v>-19958</v>
      </c>
      <c r="Y16" s="31">
        <f t="shared" si="9"/>
        <v>310097</v>
      </c>
    </row>
    <row r="17" s="31" customFormat="1" ht="19.5" customHeight="1" spans="1:17">
      <c r="A17" s="231">
        <v>2010205</v>
      </c>
      <c r="B17" s="236" t="s">
        <v>119</v>
      </c>
      <c r="C17" s="237">
        <v>35</v>
      </c>
      <c r="D17" s="32"/>
      <c r="E17" s="31"/>
      <c r="F17" s="31"/>
      <c r="G17" s="37"/>
      <c r="H17" s="37"/>
      <c r="I17" s="38"/>
      <c r="J17" s="39"/>
      <c r="K17" s="31"/>
      <c r="L17" s="31"/>
      <c r="M17" s="31"/>
      <c r="N17" s="31"/>
      <c r="O17" s="31"/>
      <c r="P17" s="31"/>
      <c r="Q17" s="88"/>
    </row>
    <row r="18" s="31" customFormat="1" ht="19.5" customHeight="1" spans="1:17">
      <c r="A18" s="231">
        <v>2010206</v>
      </c>
      <c r="B18" s="236" t="s">
        <v>120</v>
      </c>
      <c r="C18" s="237">
        <v>10</v>
      </c>
      <c r="D18" s="32"/>
      <c r="E18" s="31"/>
      <c r="F18" s="31"/>
      <c r="G18" s="37"/>
      <c r="H18" s="37"/>
      <c r="I18" s="38"/>
      <c r="J18" s="39"/>
      <c r="K18" s="31"/>
      <c r="L18" s="31"/>
      <c r="M18" s="31"/>
      <c r="N18" s="31"/>
      <c r="O18" s="31"/>
      <c r="P18" s="31"/>
      <c r="Q18" s="88"/>
    </row>
    <row r="19" s="31" customFormat="1" ht="19.5" customHeight="1" spans="1:17">
      <c r="A19" s="234">
        <v>20103</v>
      </c>
      <c r="B19" s="235" t="s">
        <v>121</v>
      </c>
      <c r="C19" s="233">
        <v>7973</v>
      </c>
      <c r="D19" s="32"/>
      <c r="E19" s="31"/>
      <c r="F19" s="31"/>
      <c r="G19" s="37"/>
      <c r="H19" s="37"/>
      <c r="I19" s="38"/>
      <c r="J19" s="39"/>
      <c r="K19" s="31"/>
      <c r="L19" s="31"/>
      <c r="M19" s="31"/>
      <c r="N19" s="31"/>
      <c r="O19" s="31"/>
      <c r="P19" s="31"/>
      <c r="Q19" s="88"/>
    </row>
    <row r="20" s="31" customFormat="1" ht="19.5" customHeight="1" spans="1:17">
      <c r="A20" s="231">
        <v>2010301</v>
      </c>
      <c r="B20" s="236" t="s">
        <v>113</v>
      </c>
      <c r="C20" s="237">
        <v>5368</v>
      </c>
      <c r="D20" s="32"/>
      <c r="E20" s="31"/>
      <c r="F20" s="31"/>
      <c r="G20" s="37"/>
      <c r="H20" s="37"/>
      <c r="I20" s="38"/>
      <c r="J20" s="39"/>
      <c r="K20" s="31"/>
      <c r="L20" s="31"/>
      <c r="M20" s="31"/>
      <c r="N20" s="31"/>
      <c r="O20" s="31"/>
      <c r="P20" s="31"/>
      <c r="Q20" s="88"/>
    </row>
    <row r="21" s="31" customFormat="1" ht="19.5" customHeight="1" spans="1:17">
      <c r="A21" s="231">
        <v>2010302</v>
      </c>
      <c r="B21" s="236" t="s">
        <v>122</v>
      </c>
      <c r="C21" s="237">
        <v>386</v>
      </c>
      <c r="D21" s="32"/>
      <c r="E21" s="31"/>
      <c r="F21" s="31"/>
      <c r="G21" s="37"/>
      <c r="H21" s="37"/>
      <c r="I21" s="38"/>
      <c r="J21" s="39"/>
      <c r="K21" s="31"/>
      <c r="L21" s="31"/>
      <c r="M21" s="31"/>
      <c r="N21" s="31"/>
      <c r="O21" s="31"/>
      <c r="P21" s="31"/>
      <c r="Q21" s="88"/>
    </row>
    <row r="22" s="31" customFormat="1" ht="19.5" customHeight="1" spans="1:17">
      <c r="A22" s="231">
        <v>2010303</v>
      </c>
      <c r="B22" s="236" t="s">
        <v>114</v>
      </c>
      <c r="C22" s="237">
        <v>297</v>
      </c>
      <c r="D22" s="32"/>
      <c r="E22" s="31"/>
      <c r="F22" s="31"/>
      <c r="G22" s="37"/>
      <c r="H22" s="37"/>
      <c r="I22" s="38"/>
      <c r="J22" s="39"/>
      <c r="K22" s="31"/>
      <c r="L22" s="31"/>
      <c r="M22" s="31"/>
      <c r="N22" s="31"/>
      <c r="O22" s="31"/>
      <c r="P22" s="31"/>
      <c r="Q22" s="88"/>
    </row>
    <row r="23" s="31" customFormat="1" ht="19.5" customHeight="1" spans="1:17">
      <c r="A23" s="231">
        <v>2010305</v>
      </c>
      <c r="B23" s="236" t="s">
        <v>123</v>
      </c>
      <c r="C23" s="237">
        <v>1507</v>
      </c>
      <c r="D23" s="32"/>
      <c r="E23" s="31"/>
      <c r="F23" s="31"/>
      <c r="G23" s="37"/>
      <c r="H23" s="37"/>
      <c r="I23" s="38"/>
      <c r="J23" s="39"/>
      <c r="K23" s="31"/>
      <c r="L23" s="31"/>
      <c r="M23" s="31"/>
      <c r="N23" s="31"/>
      <c r="O23" s="31"/>
      <c r="P23" s="31"/>
      <c r="Q23" s="88"/>
    </row>
    <row r="24" s="31" customFormat="1" ht="19.5" customHeight="1" spans="1:17">
      <c r="A24" s="231">
        <v>2010306</v>
      </c>
      <c r="B24" s="236" t="s">
        <v>124</v>
      </c>
      <c r="C24" s="237">
        <v>114</v>
      </c>
      <c r="D24" s="32"/>
      <c r="E24" s="31"/>
      <c r="F24" s="31"/>
      <c r="G24" s="37"/>
      <c r="H24" s="37"/>
      <c r="I24" s="38"/>
      <c r="J24" s="39"/>
      <c r="K24" s="31"/>
      <c r="L24" s="31"/>
      <c r="M24" s="31"/>
      <c r="N24" s="31"/>
      <c r="O24" s="31"/>
      <c r="P24" s="31"/>
      <c r="Q24" s="88"/>
    </row>
    <row r="25" s="31" customFormat="1" ht="19.5" customHeight="1" spans="1:17">
      <c r="A25" s="231">
        <v>2010307</v>
      </c>
      <c r="B25" s="236" t="s">
        <v>125</v>
      </c>
      <c r="C25" s="237">
        <v>100</v>
      </c>
      <c r="D25" s="32"/>
      <c r="E25" s="31"/>
      <c r="F25" s="31"/>
      <c r="G25" s="37"/>
      <c r="H25" s="37"/>
      <c r="I25" s="38"/>
      <c r="J25" s="39"/>
      <c r="K25" s="31"/>
      <c r="L25" s="31"/>
      <c r="M25" s="31"/>
      <c r="N25" s="31"/>
      <c r="O25" s="31"/>
      <c r="P25" s="31"/>
      <c r="Q25" s="88"/>
    </row>
    <row r="26" s="31" customFormat="1" ht="19.5" customHeight="1" spans="1:17">
      <c r="A26" s="231">
        <v>2010308</v>
      </c>
      <c r="B26" s="236" t="s">
        <v>126</v>
      </c>
      <c r="C26" s="237">
        <v>201</v>
      </c>
      <c r="D26" s="32"/>
      <c r="E26" s="31"/>
      <c r="F26" s="31"/>
      <c r="G26" s="37"/>
      <c r="H26" s="37"/>
      <c r="I26" s="38"/>
      <c r="J26" s="39"/>
      <c r="K26" s="31"/>
      <c r="L26" s="31"/>
      <c r="M26" s="31"/>
      <c r="N26" s="31"/>
      <c r="O26" s="31"/>
      <c r="P26" s="31"/>
      <c r="Q26" s="88"/>
    </row>
    <row r="27" s="31" customFormat="1" ht="19.5" customHeight="1" spans="1:17">
      <c r="A27" s="234">
        <v>20104</v>
      </c>
      <c r="B27" s="235" t="s">
        <v>127</v>
      </c>
      <c r="C27" s="233">
        <v>725</v>
      </c>
      <c r="D27" s="32"/>
      <c r="E27" s="31"/>
      <c r="F27" s="31"/>
      <c r="G27" s="37"/>
      <c r="H27" s="37"/>
      <c r="I27" s="38"/>
      <c r="J27" s="39"/>
      <c r="K27" s="31"/>
      <c r="L27" s="31"/>
      <c r="M27" s="31"/>
      <c r="N27" s="31"/>
      <c r="O27" s="31"/>
      <c r="P27" s="31"/>
      <c r="Q27" s="88"/>
    </row>
    <row r="28" s="31" customFormat="1" ht="19.5" customHeight="1" spans="1:17">
      <c r="A28" s="231">
        <v>2010401</v>
      </c>
      <c r="B28" s="236" t="s">
        <v>113</v>
      </c>
      <c r="C28" s="237">
        <v>680</v>
      </c>
      <c r="D28" s="32"/>
      <c r="E28" s="31"/>
      <c r="F28" s="31"/>
      <c r="G28" s="37"/>
      <c r="H28" s="37"/>
      <c r="I28" s="38"/>
      <c r="J28" s="39"/>
      <c r="K28" s="31"/>
      <c r="L28" s="31"/>
      <c r="M28" s="31"/>
      <c r="N28" s="31"/>
      <c r="O28" s="31"/>
      <c r="P28" s="31"/>
      <c r="Q28" s="88"/>
    </row>
    <row r="29" s="31" customFormat="1" ht="19.5" customHeight="1" spans="1:17">
      <c r="A29" s="231">
        <v>2010402</v>
      </c>
      <c r="B29" s="236" t="s">
        <v>122</v>
      </c>
      <c r="C29" s="237">
        <v>45</v>
      </c>
      <c r="D29" s="32"/>
      <c r="E29" s="31"/>
      <c r="F29" s="31"/>
      <c r="G29" s="37"/>
      <c r="H29" s="37"/>
      <c r="I29" s="38"/>
      <c r="J29" s="39"/>
      <c r="K29" s="31"/>
      <c r="L29" s="31"/>
      <c r="M29" s="31"/>
      <c r="N29" s="31"/>
      <c r="O29" s="31"/>
      <c r="P29" s="31"/>
      <c r="Q29" s="88"/>
    </row>
    <row r="30" s="31" customFormat="1" ht="15.75" spans="1:10">
      <c r="A30" s="234">
        <v>20105</v>
      </c>
      <c r="B30" s="235" t="s">
        <v>128</v>
      </c>
      <c r="C30" s="233">
        <v>291</v>
      </c>
      <c r="D30" s="32"/>
      <c r="E30" s="31"/>
      <c r="F30" s="31"/>
      <c r="G30" s="37"/>
      <c r="H30" s="37"/>
      <c r="I30" s="38"/>
      <c r="J30" s="39"/>
    </row>
    <row r="31" s="31" customFormat="1" ht="15.75" spans="1:10">
      <c r="A31" s="231">
        <v>2010501</v>
      </c>
      <c r="B31" s="236" t="s">
        <v>113</v>
      </c>
      <c r="C31" s="237">
        <v>217</v>
      </c>
      <c r="D31" s="32"/>
      <c r="E31" s="31"/>
      <c r="F31" s="31"/>
      <c r="G31" s="37"/>
      <c r="H31" s="37"/>
      <c r="I31" s="38"/>
      <c r="J31" s="39"/>
    </row>
    <row r="32" s="31" customFormat="1" ht="15.75" spans="1:10">
      <c r="A32" s="231">
        <v>2010502</v>
      </c>
      <c r="B32" s="236" t="s">
        <v>122</v>
      </c>
      <c r="C32" s="237">
        <v>3</v>
      </c>
      <c r="D32" s="32"/>
      <c r="E32" s="31"/>
      <c r="F32" s="31"/>
      <c r="G32" s="37"/>
      <c r="H32" s="37"/>
      <c r="I32" s="38"/>
      <c r="J32" s="39"/>
    </row>
    <row r="33" s="31" customFormat="1" ht="15.75" spans="1:10">
      <c r="A33" s="231">
        <v>2010505</v>
      </c>
      <c r="B33" s="236" t="s">
        <v>129</v>
      </c>
      <c r="C33" s="237">
        <v>11</v>
      </c>
      <c r="D33" s="32"/>
      <c r="E33" s="31"/>
      <c r="F33" s="31"/>
      <c r="G33" s="37"/>
      <c r="H33" s="37"/>
      <c r="I33" s="38"/>
      <c r="J33" s="39"/>
    </row>
    <row r="34" s="31" customFormat="1" ht="15.75" spans="1:10">
      <c r="A34" s="231">
        <v>2010507</v>
      </c>
      <c r="B34" s="236" t="s">
        <v>130</v>
      </c>
      <c r="C34" s="237">
        <v>60</v>
      </c>
      <c r="D34" s="32"/>
      <c r="E34" s="31"/>
      <c r="F34" s="31"/>
      <c r="G34" s="37"/>
      <c r="H34" s="37"/>
      <c r="I34" s="38"/>
      <c r="J34" s="39"/>
    </row>
    <row r="35" s="31" customFormat="1" ht="15.75" spans="1:10">
      <c r="A35" s="234">
        <v>20106</v>
      </c>
      <c r="B35" s="235" t="s">
        <v>131</v>
      </c>
      <c r="C35" s="233">
        <v>625</v>
      </c>
      <c r="D35" s="32"/>
      <c r="E35" s="31"/>
      <c r="F35" s="31"/>
      <c r="G35" s="37"/>
      <c r="H35" s="37"/>
      <c r="I35" s="38"/>
      <c r="J35" s="39"/>
    </row>
    <row r="36" s="31" customFormat="1" ht="15.75" spans="1:10">
      <c r="A36" s="231">
        <v>2010601</v>
      </c>
      <c r="B36" s="236" t="s">
        <v>113</v>
      </c>
      <c r="C36" s="237">
        <v>465</v>
      </c>
      <c r="D36" s="32"/>
      <c r="E36" s="31"/>
      <c r="F36" s="31"/>
      <c r="G36" s="37"/>
      <c r="H36" s="37"/>
      <c r="I36" s="38"/>
      <c r="J36" s="39"/>
    </row>
    <row r="37" s="31" customFormat="1" ht="15.75" spans="1:10">
      <c r="A37" s="231">
        <v>2010602</v>
      </c>
      <c r="B37" s="236" t="s">
        <v>122</v>
      </c>
      <c r="C37" s="237">
        <v>90</v>
      </c>
      <c r="D37" s="32"/>
      <c r="E37" s="31"/>
      <c r="F37" s="31"/>
      <c r="G37" s="37"/>
      <c r="H37" s="37"/>
      <c r="I37" s="38"/>
      <c r="J37" s="39"/>
    </row>
    <row r="38" s="31" customFormat="1" ht="15.75" spans="1:10">
      <c r="A38" s="231">
        <v>2010607</v>
      </c>
      <c r="B38" s="236" t="s">
        <v>132</v>
      </c>
      <c r="C38" s="237">
        <v>70</v>
      </c>
      <c r="D38" s="32"/>
      <c r="E38" s="31"/>
      <c r="F38" s="31"/>
      <c r="G38" s="37"/>
      <c r="H38" s="37"/>
      <c r="I38" s="38"/>
      <c r="J38" s="39"/>
    </row>
    <row r="39" s="31" customFormat="1" ht="15.75" spans="1:10">
      <c r="A39" s="234">
        <v>20107</v>
      </c>
      <c r="B39" s="235" t="s">
        <v>133</v>
      </c>
      <c r="C39" s="233">
        <v>1200</v>
      </c>
      <c r="D39" s="32"/>
      <c r="E39" s="31"/>
      <c r="F39" s="31"/>
      <c r="G39" s="37"/>
      <c r="H39" s="37"/>
      <c r="I39" s="38"/>
      <c r="J39" s="39"/>
    </row>
    <row r="40" s="31" customFormat="1" ht="15.75" spans="1:10">
      <c r="A40" s="231">
        <v>2010799</v>
      </c>
      <c r="B40" s="236" t="s">
        <v>134</v>
      </c>
      <c r="C40" s="237">
        <v>1200</v>
      </c>
      <c r="D40" s="32"/>
      <c r="E40" s="31"/>
      <c r="F40" s="31"/>
      <c r="G40" s="37"/>
      <c r="H40" s="37"/>
      <c r="I40" s="38"/>
      <c r="J40" s="39"/>
    </row>
    <row r="41" s="31" customFormat="1" ht="15.75" spans="1:10">
      <c r="A41" s="234">
        <v>20108</v>
      </c>
      <c r="B41" s="235" t="s">
        <v>135</v>
      </c>
      <c r="C41" s="233">
        <v>844</v>
      </c>
      <c r="D41" s="32"/>
      <c r="E41" s="31"/>
      <c r="F41" s="31"/>
      <c r="G41" s="37"/>
      <c r="H41" s="37"/>
      <c r="I41" s="38"/>
      <c r="J41" s="39"/>
    </row>
    <row r="42" s="31" customFormat="1" ht="15.75" spans="1:10">
      <c r="A42" s="231">
        <v>2010801</v>
      </c>
      <c r="B42" s="236" t="s">
        <v>113</v>
      </c>
      <c r="C42" s="237">
        <v>774</v>
      </c>
      <c r="D42" s="32"/>
      <c r="E42" s="31"/>
      <c r="F42" s="31"/>
      <c r="G42" s="37"/>
      <c r="H42" s="37"/>
      <c r="I42" s="38"/>
      <c r="J42" s="39"/>
    </row>
    <row r="43" s="31" customFormat="1" ht="15.75" spans="1:10">
      <c r="A43" s="231">
        <v>2010804</v>
      </c>
      <c r="B43" s="236" t="s">
        <v>136</v>
      </c>
      <c r="C43" s="237">
        <v>70</v>
      </c>
      <c r="D43" s="32"/>
      <c r="E43" s="31"/>
      <c r="F43" s="31"/>
      <c r="G43" s="37"/>
      <c r="H43" s="37"/>
      <c r="I43" s="38"/>
      <c r="J43" s="39"/>
    </row>
    <row r="44" s="31" customFormat="1" ht="15.75" spans="1:10">
      <c r="A44" s="234">
        <v>20110</v>
      </c>
      <c r="B44" s="235" t="s">
        <v>137</v>
      </c>
      <c r="C44" s="233">
        <v>617</v>
      </c>
      <c r="D44" s="32"/>
      <c r="E44" s="31"/>
      <c r="F44" s="31"/>
      <c r="G44" s="37"/>
      <c r="H44" s="37"/>
      <c r="I44" s="38"/>
      <c r="J44" s="39"/>
    </row>
    <row r="45" s="31" customFormat="1" ht="15.75" spans="1:10">
      <c r="A45" s="231">
        <v>2011001</v>
      </c>
      <c r="B45" s="236" t="s">
        <v>113</v>
      </c>
      <c r="C45" s="237">
        <v>540</v>
      </c>
      <c r="D45" s="32"/>
      <c r="E45" s="31"/>
      <c r="F45" s="31"/>
      <c r="G45" s="37"/>
      <c r="H45" s="37"/>
      <c r="I45" s="38"/>
      <c r="J45" s="39"/>
    </row>
    <row r="46" s="31" customFormat="1" ht="15.75" spans="1:10">
      <c r="A46" s="231">
        <v>2011102</v>
      </c>
      <c r="B46" s="236" t="s">
        <v>122</v>
      </c>
      <c r="C46" s="237">
        <v>65</v>
      </c>
      <c r="D46" s="32"/>
      <c r="E46" s="31"/>
      <c r="F46" s="31"/>
      <c r="G46" s="37"/>
      <c r="H46" s="37"/>
      <c r="I46" s="38"/>
      <c r="J46" s="39"/>
    </row>
    <row r="47" s="31" customFormat="1" ht="15.75" spans="1:10">
      <c r="A47" s="231">
        <v>2011099</v>
      </c>
      <c r="B47" s="236" t="s">
        <v>138</v>
      </c>
      <c r="C47" s="237">
        <v>12</v>
      </c>
      <c r="D47" s="32"/>
      <c r="E47" s="31"/>
      <c r="F47" s="31"/>
      <c r="G47" s="37"/>
      <c r="H47" s="37"/>
      <c r="I47" s="38"/>
      <c r="J47" s="39"/>
    </row>
    <row r="48" s="31" customFormat="1" ht="15.75" spans="1:10">
      <c r="A48" s="234">
        <v>20111</v>
      </c>
      <c r="B48" s="235" t="s">
        <v>139</v>
      </c>
      <c r="C48" s="233">
        <v>505</v>
      </c>
      <c r="D48" s="32"/>
      <c r="E48" s="31"/>
      <c r="F48" s="31"/>
      <c r="G48" s="37"/>
      <c r="H48" s="37"/>
      <c r="I48" s="38"/>
      <c r="J48" s="39"/>
    </row>
    <row r="49" s="31" customFormat="1" ht="15.75" spans="1:10">
      <c r="A49" s="231">
        <v>2011101</v>
      </c>
      <c r="B49" s="236" t="s">
        <v>113</v>
      </c>
      <c r="C49" s="237">
        <v>505</v>
      </c>
      <c r="D49" s="32"/>
      <c r="E49" s="31"/>
      <c r="F49" s="31"/>
      <c r="G49" s="37"/>
      <c r="H49" s="37"/>
      <c r="I49" s="38"/>
      <c r="J49" s="39"/>
    </row>
    <row r="50" s="31" customFormat="1" ht="15.75" spans="1:10">
      <c r="A50" s="234">
        <v>20113</v>
      </c>
      <c r="B50" s="235" t="s">
        <v>140</v>
      </c>
      <c r="C50" s="233">
        <v>151</v>
      </c>
      <c r="D50" s="32"/>
      <c r="E50" s="31"/>
      <c r="F50" s="31"/>
      <c r="G50" s="37"/>
      <c r="H50" s="37"/>
      <c r="I50" s="38"/>
      <c r="J50" s="39"/>
    </row>
    <row r="51" s="31" customFormat="1" ht="15.75" spans="1:10">
      <c r="A51" s="231">
        <v>2011301</v>
      </c>
      <c r="B51" s="236" t="s">
        <v>113</v>
      </c>
      <c r="C51" s="237">
        <v>111</v>
      </c>
      <c r="D51" s="32"/>
      <c r="E51" s="31"/>
      <c r="F51" s="31"/>
      <c r="G51" s="37"/>
      <c r="H51" s="37"/>
      <c r="I51" s="38"/>
      <c r="J51" s="39"/>
    </row>
    <row r="52" s="31" customFormat="1" ht="15.75" spans="1:10">
      <c r="A52" s="231">
        <v>2011308</v>
      </c>
      <c r="B52" s="236" t="s">
        <v>141</v>
      </c>
      <c r="C52" s="237">
        <v>40</v>
      </c>
      <c r="D52" s="32"/>
      <c r="E52" s="31"/>
      <c r="F52" s="31"/>
      <c r="G52" s="37"/>
      <c r="H52" s="37"/>
      <c r="I52" s="38"/>
      <c r="J52" s="39"/>
    </row>
    <row r="53" s="31" customFormat="1" ht="15.75" spans="1:10">
      <c r="A53" s="234">
        <v>20115</v>
      </c>
      <c r="B53" s="235" t="s">
        <v>142</v>
      </c>
      <c r="C53" s="233">
        <v>3193</v>
      </c>
      <c r="D53" s="32"/>
      <c r="E53" s="31"/>
      <c r="F53" s="31"/>
      <c r="G53" s="37"/>
      <c r="H53" s="37"/>
      <c r="I53" s="38"/>
      <c r="J53" s="39"/>
    </row>
    <row r="54" s="31" customFormat="1" ht="15.75" spans="1:10">
      <c r="A54" s="231">
        <v>2011501</v>
      </c>
      <c r="B54" s="236" t="s">
        <v>113</v>
      </c>
      <c r="C54" s="237">
        <v>3073</v>
      </c>
      <c r="D54" s="32"/>
      <c r="E54" s="31"/>
      <c r="F54" s="31"/>
      <c r="G54" s="37"/>
      <c r="H54" s="37"/>
      <c r="I54" s="38"/>
      <c r="J54" s="39"/>
    </row>
    <row r="55" s="31" customFormat="1" ht="15.75" spans="1:10">
      <c r="A55" s="231">
        <v>2011502</v>
      </c>
      <c r="B55" s="236" t="s">
        <v>122</v>
      </c>
      <c r="C55" s="237">
        <v>20</v>
      </c>
      <c r="D55" s="32"/>
      <c r="E55" s="31"/>
      <c r="F55" s="31"/>
      <c r="G55" s="37"/>
      <c r="H55" s="37"/>
      <c r="I55" s="38"/>
      <c r="J55" s="39"/>
    </row>
    <row r="56" s="31" customFormat="1" ht="15.75" spans="1:10">
      <c r="A56" s="231">
        <v>2011504</v>
      </c>
      <c r="B56" s="236" t="s">
        <v>143</v>
      </c>
      <c r="C56" s="237">
        <v>100</v>
      </c>
      <c r="D56" s="32"/>
      <c r="E56" s="31"/>
      <c r="F56" s="31"/>
      <c r="G56" s="37"/>
      <c r="H56" s="37"/>
      <c r="I56" s="38"/>
      <c r="J56" s="39"/>
    </row>
    <row r="57" s="31" customFormat="1" ht="15.75" spans="1:10">
      <c r="A57" s="234">
        <v>20117</v>
      </c>
      <c r="B57" s="235" t="s">
        <v>144</v>
      </c>
      <c r="C57" s="233">
        <v>30</v>
      </c>
      <c r="D57" s="32"/>
      <c r="E57" s="31"/>
      <c r="F57" s="31"/>
      <c r="G57" s="37"/>
      <c r="H57" s="37"/>
      <c r="I57" s="38"/>
      <c r="J57" s="39"/>
    </row>
    <row r="58" s="31" customFormat="1" ht="15.75" spans="1:10">
      <c r="A58" s="231">
        <v>2011706</v>
      </c>
      <c r="B58" s="236" t="s">
        <v>145</v>
      </c>
      <c r="C58" s="237">
        <v>30</v>
      </c>
      <c r="D58" s="32"/>
      <c r="E58" s="31"/>
      <c r="F58" s="31"/>
      <c r="G58" s="37"/>
      <c r="H58" s="37"/>
      <c r="I58" s="38"/>
      <c r="J58" s="39"/>
    </row>
    <row r="59" s="31" customFormat="1" ht="15.75" spans="1:10">
      <c r="A59" s="234">
        <v>20126</v>
      </c>
      <c r="B59" s="235" t="s">
        <v>146</v>
      </c>
      <c r="C59" s="233">
        <v>78</v>
      </c>
      <c r="D59" s="32"/>
      <c r="E59" s="31"/>
      <c r="F59" s="31"/>
      <c r="G59" s="37"/>
      <c r="H59" s="37"/>
      <c r="I59" s="38"/>
      <c r="J59" s="39"/>
    </row>
    <row r="60" s="31" customFormat="1" ht="15.75" spans="1:10">
      <c r="A60" s="231">
        <v>2012601</v>
      </c>
      <c r="B60" s="236" t="s">
        <v>113</v>
      </c>
      <c r="C60" s="237">
        <v>69</v>
      </c>
      <c r="D60" s="32"/>
      <c r="E60" s="31"/>
      <c r="F60" s="31"/>
      <c r="G60" s="37"/>
      <c r="H60" s="37"/>
      <c r="I60" s="38"/>
      <c r="J60" s="39"/>
    </row>
    <row r="61" s="31" customFormat="1" ht="15.75" spans="1:10">
      <c r="A61" s="231">
        <v>2012602</v>
      </c>
      <c r="B61" s="236" t="s">
        <v>122</v>
      </c>
      <c r="C61" s="237">
        <v>9</v>
      </c>
      <c r="D61" s="32"/>
      <c r="E61" s="31"/>
      <c r="F61" s="31"/>
      <c r="G61" s="37"/>
      <c r="H61" s="37"/>
      <c r="I61" s="38"/>
      <c r="J61" s="39"/>
    </row>
    <row r="62" s="31" customFormat="1" ht="15.75" spans="1:10">
      <c r="A62" s="234">
        <v>20129</v>
      </c>
      <c r="B62" s="235" t="s">
        <v>147</v>
      </c>
      <c r="C62" s="233">
        <v>401</v>
      </c>
      <c r="D62" s="32"/>
      <c r="E62" s="31"/>
      <c r="F62" s="31"/>
      <c r="G62" s="37"/>
      <c r="H62" s="37"/>
      <c r="I62" s="38"/>
      <c r="J62" s="39"/>
    </row>
    <row r="63" s="31" customFormat="1" ht="15.75" spans="1:10">
      <c r="A63" s="231">
        <v>2012901</v>
      </c>
      <c r="B63" s="236" t="s">
        <v>113</v>
      </c>
      <c r="C63" s="237">
        <v>245</v>
      </c>
      <c r="D63" s="32"/>
      <c r="E63" s="31"/>
      <c r="F63" s="31"/>
      <c r="G63" s="37"/>
      <c r="H63" s="37"/>
      <c r="I63" s="38"/>
      <c r="J63" s="39"/>
    </row>
    <row r="64" s="31" customFormat="1" ht="15.75" spans="1:10">
      <c r="A64" s="231">
        <v>2012902</v>
      </c>
      <c r="B64" s="236" t="s">
        <v>122</v>
      </c>
      <c r="C64" s="237">
        <v>156</v>
      </c>
      <c r="D64" s="32"/>
      <c r="E64" s="31"/>
      <c r="F64" s="31"/>
      <c r="G64" s="37"/>
      <c r="H64" s="37"/>
      <c r="I64" s="38"/>
      <c r="J64" s="39"/>
    </row>
    <row r="65" s="31" customFormat="1" ht="15.75" spans="1:10">
      <c r="A65" s="234">
        <v>20131</v>
      </c>
      <c r="B65" s="235" t="s">
        <v>148</v>
      </c>
      <c r="C65" s="233">
        <v>741</v>
      </c>
      <c r="D65" s="32"/>
      <c r="E65" s="31"/>
      <c r="F65" s="31"/>
      <c r="G65" s="37"/>
      <c r="H65" s="37"/>
      <c r="I65" s="38"/>
      <c r="J65" s="39"/>
    </row>
    <row r="66" s="31" customFormat="1" ht="15.75" spans="1:10">
      <c r="A66" s="231">
        <v>2013101</v>
      </c>
      <c r="B66" s="236" t="s">
        <v>113</v>
      </c>
      <c r="C66" s="237">
        <v>435</v>
      </c>
      <c r="D66" s="32"/>
      <c r="E66" s="31"/>
      <c r="F66" s="31"/>
      <c r="G66" s="37"/>
      <c r="H66" s="37"/>
      <c r="I66" s="38"/>
      <c r="J66" s="39"/>
    </row>
    <row r="67" s="31" customFormat="1" ht="15.75" spans="1:10">
      <c r="A67" s="231">
        <v>2013105</v>
      </c>
      <c r="B67" s="236" t="s">
        <v>149</v>
      </c>
      <c r="C67" s="237">
        <v>306</v>
      </c>
      <c r="D67" s="32"/>
      <c r="E67" s="31"/>
      <c r="F67" s="31"/>
      <c r="G67" s="37"/>
      <c r="H67" s="37"/>
      <c r="I67" s="38"/>
      <c r="J67" s="39"/>
    </row>
    <row r="68" s="31" customFormat="1" ht="15.75" spans="1:10">
      <c r="A68" s="234">
        <v>20132</v>
      </c>
      <c r="B68" s="235" t="s">
        <v>150</v>
      </c>
      <c r="C68" s="233">
        <v>2299</v>
      </c>
      <c r="D68" s="32"/>
      <c r="E68" s="31"/>
      <c r="F68" s="31"/>
      <c r="G68" s="37"/>
      <c r="H68" s="37"/>
      <c r="I68" s="38"/>
      <c r="J68" s="39"/>
    </row>
    <row r="69" s="31" customFormat="1" ht="15.75" spans="1:10">
      <c r="A69" s="231">
        <v>2013201</v>
      </c>
      <c r="B69" s="236" t="s">
        <v>113</v>
      </c>
      <c r="C69" s="237">
        <v>180</v>
      </c>
      <c r="D69" s="32"/>
      <c r="E69" s="31"/>
      <c r="F69" s="31"/>
      <c r="G69" s="37"/>
      <c r="H69" s="37"/>
      <c r="I69" s="38"/>
      <c r="J69" s="39"/>
    </row>
    <row r="70" s="31" customFormat="1" ht="15.75" spans="1:10">
      <c r="A70" s="231">
        <v>2013202</v>
      </c>
      <c r="B70" s="236" t="s">
        <v>122</v>
      </c>
      <c r="C70" s="237">
        <v>2119</v>
      </c>
      <c r="D70" s="32"/>
      <c r="E70" s="31"/>
      <c r="F70" s="31"/>
      <c r="G70" s="37"/>
      <c r="H70" s="37"/>
      <c r="I70" s="38"/>
      <c r="J70" s="39"/>
    </row>
    <row r="71" s="31" customFormat="1" ht="15.75" spans="1:10">
      <c r="A71" s="234">
        <v>20133</v>
      </c>
      <c r="B71" s="235" t="s">
        <v>151</v>
      </c>
      <c r="C71" s="233">
        <v>306</v>
      </c>
      <c r="D71" s="32"/>
      <c r="E71" s="31"/>
      <c r="F71" s="31"/>
      <c r="G71" s="37"/>
      <c r="H71" s="37"/>
      <c r="I71" s="38"/>
      <c r="J71" s="39"/>
    </row>
    <row r="72" s="31" customFormat="1" ht="15.75" spans="1:10">
      <c r="A72" s="231">
        <v>2013301</v>
      </c>
      <c r="B72" s="236" t="s">
        <v>113</v>
      </c>
      <c r="C72" s="237">
        <v>146</v>
      </c>
      <c r="D72" s="32"/>
      <c r="E72" s="31"/>
      <c r="F72" s="31"/>
      <c r="G72" s="37"/>
      <c r="H72" s="37"/>
      <c r="I72" s="38"/>
      <c r="J72" s="39"/>
    </row>
    <row r="73" s="31" customFormat="1" ht="15.75" spans="1:10">
      <c r="A73" s="231">
        <v>2013302</v>
      </c>
      <c r="B73" s="236" t="s">
        <v>122</v>
      </c>
      <c r="C73" s="237">
        <v>160</v>
      </c>
      <c r="D73" s="32"/>
      <c r="E73" s="31"/>
      <c r="F73" s="31"/>
      <c r="G73" s="37"/>
      <c r="H73" s="37"/>
      <c r="I73" s="38"/>
      <c r="J73" s="39"/>
    </row>
    <row r="74" s="31" customFormat="1" ht="15.75" spans="1:10">
      <c r="A74" s="234">
        <v>20134</v>
      </c>
      <c r="B74" s="235" t="s">
        <v>152</v>
      </c>
      <c r="C74" s="233">
        <v>113</v>
      </c>
      <c r="D74" s="32"/>
      <c r="E74" s="31"/>
      <c r="F74" s="31"/>
      <c r="G74" s="37"/>
      <c r="H74" s="37"/>
      <c r="I74" s="38"/>
      <c r="J74" s="39"/>
    </row>
    <row r="75" s="31" customFormat="1" ht="15.75" spans="1:10">
      <c r="A75" s="231">
        <v>2013401</v>
      </c>
      <c r="B75" s="236" t="s">
        <v>113</v>
      </c>
      <c r="C75" s="237">
        <v>113</v>
      </c>
      <c r="D75" s="32"/>
      <c r="E75" s="31"/>
      <c r="F75" s="31"/>
      <c r="G75" s="37"/>
      <c r="H75" s="37"/>
      <c r="I75" s="38"/>
      <c r="J75" s="39"/>
    </row>
    <row r="76" s="31" customFormat="1" ht="15.75" spans="1:10">
      <c r="A76" s="234">
        <v>20136</v>
      </c>
      <c r="B76" s="235" t="s">
        <v>153</v>
      </c>
      <c r="C76" s="233">
        <v>987</v>
      </c>
      <c r="D76" s="32"/>
      <c r="E76" s="31"/>
      <c r="F76" s="31"/>
      <c r="G76" s="37"/>
      <c r="H76" s="37"/>
      <c r="I76" s="38"/>
      <c r="J76" s="39"/>
    </row>
    <row r="77" s="31" customFormat="1" ht="15.75" spans="1:10">
      <c r="A77" s="231">
        <v>2013601</v>
      </c>
      <c r="B77" s="236" t="s">
        <v>113</v>
      </c>
      <c r="C77" s="237">
        <v>438</v>
      </c>
      <c r="D77" s="32"/>
      <c r="E77" s="31"/>
      <c r="F77" s="31"/>
      <c r="G77" s="37"/>
      <c r="H77" s="37"/>
      <c r="I77" s="38"/>
      <c r="J77" s="39"/>
    </row>
    <row r="78" s="31" customFormat="1" ht="15.75" spans="1:10">
      <c r="A78" s="231">
        <v>2013602</v>
      </c>
      <c r="B78" s="236" t="s">
        <v>122</v>
      </c>
      <c r="C78" s="237">
        <v>549</v>
      </c>
      <c r="D78" s="32"/>
      <c r="E78" s="31"/>
      <c r="F78" s="31"/>
      <c r="G78" s="37"/>
      <c r="H78" s="37"/>
      <c r="I78" s="38"/>
      <c r="J78" s="39"/>
    </row>
    <row r="79" s="31" customFormat="1" ht="15.75" spans="1:10">
      <c r="A79" s="234">
        <v>203</v>
      </c>
      <c r="B79" s="235" t="s">
        <v>154</v>
      </c>
      <c r="C79" s="233">
        <v>123</v>
      </c>
      <c r="D79" s="32"/>
      <c r="E79" s="31"/>
      <c r="F79" s="31"/>
      <c r="G79" s="37"/>
      <c r="H79" s="37"/>
      <c r="I79" s="38"/>
      <c r="J79" s="39"/>
    </row>
    <row r="80" s="31" customFormat="1" ht="15.75" spans="1:10">
      <c r="A80" s="234">
        <v>20399</v>
      </c>
      <c r="B80" s="235" t="s">
        <v>155</v>
      </c>
      <c r="C80" s="233">
        <v>123</v>
      </c>
      <c r="D80" s="32"/>
      <c r="E80" s="31"/>
      <c r="F80" s="31"/>
      <c r="G80" s="37"/>
      <c r="H80" s="37"/>
      <c r="I80" s="38"/>
      <c r="J80" s="39"/>
    </row>
    <row r="81" s="31" customFormat="1" ht="15.75" spans="1:10">
      <c r="A81" s="231">
        <v>2039901</v>
      </c>
      <c r="B81" s="236" t="s">
        <v>156</v>
      </c>
      <c r="C81" s="237">
        <v>123</v>
      </c>
      <c r="D81" s="32"/>
      <c r="E81" s="31"/>
      <c r="F81" s="31"/>
      <c r="G81" s="37"/>
      <c r="H81" s="37"/>
      <c r="I81" s="38"/>
      <c r="J81" s="39"/>
    </row>
    <row r="82" s="31" customFormat="1" ht="15.75" spans="1:10">
      <c r="A82" s="234">
        <v>204</v>
      </c>
      <c r="B82" s="235" t="s">
        <v>157</v>
      </c>
      <c r="C82" s="233">
        <v>13278</v>
      </c>
      <c r="D82" s="32"/>
      <c r="E82" s="31"/>
      <c r="F82" s="31"/>
      <c r="G82" s="37"/>
      <c r="H82" s="37"/>
      <c r="I82" s="38"/>
      <c r="J82" s="39"/>
    </row>
    <row r="83" s="31" customFormat="1" ht="15.75" spans="1:10">
      <c r="A83" s="234">
        <v>20401</v>
      </c>
      <c r="B83" s="235" t="s">
        <v>158</v>
      </c>
      <c r="C83" s="233">
        <v>135</v>
      </c>
      <c r="D83" s="32"/>
      <c r="E83" s="31"/>
      <c r="F83" s="31"/>
      <c r="G83" s="37"/>
      <c r="H83" s="37"/>
      <c r="I83" s="38"/>
      <c r="J83" s="39"/>
    </row>
    <row r="84" s="31" customFormat="1" ht="15.75" spans="1:10">
      <c r="A84" s="231">
        <v>2040103</v>
      </c>
      <c r="B84" s="236" t="s">
        <v>159</v>
      </c>
      <c r="C84" s="237">
        <v>135</v>
      </c>
      <c r="D84" s="32"/>
      <c r="E84" s="31"/>
      <c r="F84" s="31"/>
      <c r="G84" s="37"/>
      <c r="H84" s="37"/>
      <c r="I84" s="38"/>
      <c r="J84" s="39"/>
    </row>
    <row r="85" s="31" customFormat="1" ht="15.75" spans="1:10">
      <c r="A85" s="234">
        <v>20402</v>
      </c>
      <c r="B85" s="235" t="s">
        <v>160</v>
      </c>
      <c r="C85" s="233">
        <v>7752</v>
      </c>
      <c r="D85" s="32"/>
      <c r="E85" s="31"/>
      <c r="F85" s="31"/>
      <c r="G85" s="37"/>
      <c r="H85" s="37"/>
      <c r="I85" s="38"/>
      <c r="J85" s="39"/>
    </row>
    <row r="86" s="31" customFormat="1" ht="15.75" spans="1:10">
      <c r="A86" s="231">
        <v>2040201</v>
      </c>
      <c r="B86" s="236" t="s">
        <v>113</v>
      </c>
      <c r="C86" s="237">
        <v>7422</v>
      </c>
      <c r="D86" s="32"/>
      <c r="E86" s="31"/>
      <c r="F86" s="31"/>
      <c r="G86" s="37"/>
      <c r="H86" s="37"/>
      <c r="I86" s="38"/>
      <c r="J86" s="39"/>
    </row>
    <row r="87" s="31" customFormat="1" ht="15.75" spans="1:10">
      <c r="A87" s="231">
        <v>2040217</v>
      </c>
      <c r="B87" s="236" t="s">
        <v>161</v>
      </c>
      <c r="C87" s="237">
        <v>58</v>
      </c>
      <c r="D87" s="32"/>
      <c r="E87" s="31"/>
      <c r="F87" s="31"/>
      <c r="G87" s="37"/>
      <c r="H87" s="37"/>
      <c r="I87" s="38"/>
      <c r="J87" s="39"/>
    </row>
    <row r="88" s="31" customFormat="1" ht="15.75" spans="1:10">
      <c r="A88" s="231">
        <v>2040219</v>
      </c>
      <c r="B88" s="236" t="s">
        <v>132</v>
      </c>
      <c r="C88" s="237">
        <v>272</v>
      </c>
      <c r="D88" s="32"/>
      <c r="E88" s="31"/>
      <c r="F88" s="31"/>
      <c r="G88" s="37"/>
      <c r="H88" s="37"/>
      <c r="I88" s="38"/>
      <c r="J88" s="39"/>
    </row>
    <row r="89" s="31" customFormat="1" ht="15.75" spans="1:10">
      <c r="A89" s="234">
        <v>20404</v>
      </c>
      <c r="B89" s="235" t="s">
        <v>162</v>
      </c>
      <c r="C89" s="233">
        <v>2408</v>
      </c>
      <c r="D89" s="32"/>
      <c r="E89" s="31"/>
      <c r="F89" s="31"/>
      <c r="G89" s="37"/>
      <c r="H89" s="37"/>
      <c r="I89" s="38"/>
      <c r="J89" s="39"/>
    </row>
    <row r="90" s="31" customFormat="1" ht="15.75" spans="1:10">
      <c r="A90" s="231">
        <v>2040401</v>
      </c>
      <c r="B90" s="236" t="s">
        <v>113</v>
      </c>
      <c r="C90" s="237">
        <v>1771</v>
      </c>
      <c r="D90" s="32"/>
      <c r="E90" s="31"/>
      <c r="F90" s="31"/>
      <c r="G90" s="37"/>
      <c r="H90" s="37"/>
      <c r="I90" s="38"/>
      <c r="J90" s="39"/>
    </row>
    <row r="91" s="31" customFormat="1" ht="15.75" spans="1:10">
      <c r="A91" s="231">
        <v>2040405</v>
      </c>
      <c r="B91" s="236" t="s">
        <v>163</v>
      </c>
      <c r="C91" s="237">
        <v>67</v>
      </c>
      <c r="D91" s="32"/>
      <c r="E91" s="31"/>
      <c r="F91" s="31"/>
      <c r="G91" s="37"/>
      <c r="H91" s="37"/>
      <c r="I91" s="38"/>
      <c r="J91" s="39"/>
    </row>
    <row r="92" s="31" customFormat="1" ht="15.75" spans="1:10">
      <c r="A92" s="231">
        <v>2040409</v>
      </c>
      <c r="B92" s="236" t="s">
        <v>164</v>
      </c>
      <c r="C92" s="237">
        <v>570</v>
      </c>
      <c r="D92" s="32"/>
      <c r="E92" s="31"/>
      <c r="F92" s="31"/>
      <c r="G92" s="37"/>
      <c r="H92" s="37"/>
      <c r="I92" s="38"/>
      <c r="J92" s="39"/>
    </row>
    <row r="93" s="31" customFormat="1" ht="15.75" spans="1:10">
      <c r="A93" s="234">
        <v>20405</v>
      </c>
      <c r="B93" s="235" t="s">
        <v>165</v>
      </c>
      <c r="C93" s="233">
        <v>2779</v>
      </c>
      <c r="D93" s="32"/>
      <c r="E93" s="31"/>
      <c r="F93" s="31"/>
      <c r="G93" s="37"/>
      <c r="H93" s="37"/>
      <c r="I93" s="38"/>
      <c r="J93" s="39"/>
    </row>
    <row r="94" s="31" customFormat="1" ht="15.75" spans="1:10">
      <c r="A94" s="231">
        <v>2040501</v>
      </c>
      <c r="B94" s="236" t="s">
        <v>113</v>
      </c>
      <c r="C94" s="237">
        <v>2779</v>
      </c>
      <c r="D94" s="32"/>
      <c r="E94" s="31"/>
      <c r="F94" s="31"/>
      <c r="G94" s="37"/>
      <c r="H94" s="37"/>
      <c r="I94" s="38"/>
      <c r="J94" s="39"/>
    </row>
    <row r="95" s="31" customFormat="1" ht="15.75" spans="1:10">
      <c r="A95" s="234">
        <v>20406</v>
      </c>
      <c r="B95" s="235" t="s">
        <v>166</v>
      </c>
      <c r="C95" s="233">
        <v>204</v>
      </c>
      <c r="D95" s="32"/>
      <c r="E95" s="31"/>
      <c r="F95" s="31"/>
      <c r="G95" s="37"/>
      <c r="H95" s="37"/>
      <c r="I95" s="38"/>
      <c r="J95" s="39"/>
    </row>
    <row r="96" s="31" customFormat="1" ht="15.75" spans="1:10">
      <c r="A96" s="231">
        <v>2040601</v>
      </c>
      <c r="B96" s="236" t="s">
        <v>113</v>
      </c>
      <c r="C96" s="237">
        <v>194</v>
      </c>
      <c r="D96" s="32"/>
      <c r="E96" s="31"/>
      <c r="F96" s="31"/>
      <c r="G96" s="37"/>
      <c r="H96" s="37"/>
      <c r="I96" s="38"/>
      <c r="J96" s="39"/>
    </row>
    <row r="97" s="31" customFormat="1" ht="15.75" spans="1:10">
      <c r="A97" s="231">
        <v>2040605</v>
      </c>
      <c r="B97" s="236" t="s">
        <v>167</v>
      </c>
      <c r="C97" s="237">
        <v>6</v>
      </c>
      <c r="D97" s="32"/>
      <c r="E97" s="31"/>
      <c r="F97" s="31"/>
      <c r="G97" s="37"/>
      <c r="H97" s="37"/>
      <c r="I97" s="38"/>
      <c r="J97" s="39"/>
    </row>
    <row r="98" s="31" customFormat="1" ht="15.75" spans="1:10">
      <c r="A98" s="231">
        <v>2040607</v>
      </c>
      <c r="B98" s="236" t="s">
        <v>168</v>
      </c>
      <c r="C98" s="237">
        <v>4</v>
      </c>
      <c r="D98" s="32"/>
      <c r="E98" s="31"/>
      <c r="F98" s="31"/>
      <c r="G98" s="37"/>
      <c r="H98" s="37"/>
      <c r="I98" s="38"/>
      <c r="J98" s="39"/>
    </row>
    <row r="99" s="31" customFormat="1" ht="15.75" spans="1:10">
      <c r="A99" s="234">
        <v>205</v>
      </c>
      <c r="B99" s="235" t="s">
        <v>169</v>
      </c>
      <c r="C99" s="233">
        <v>39625</v>
      </c>
      <c r="D99" s="32"/>
      <c r="E99" s="31"/>
      <c r="F99" s="31"/>
      <c r="G99" s="37"/>
      <c r="H99" s="37"/>
      <c r="I99" s="38"/>
      <c r="J99" s="39"/>
    </row>
    <row r="100" s="31" customFormat="1" ht="15.75" spans="1:10">
      <c r="A100" s="234">
        <v>20501</v>
      </c>
      <c r="B100" s="235" t="s">
        <v>170</v>
      </c>
      <c r="C100" s="233">
        <v>8609</v>
      </c>
      <c r="D100" s="32"/>
      <c r="E100" s="31"/>
      <c r="F100" s="31"/>
      <c r="G100" s="37"/>
      <c r="H100" s="37"/>
      <c r="I100" s="38"/>
      <c r="J100" s="39"/>
    </row>
    <row r="101" s="31" customFormat="1" ht="15.75" spans="1:10">
      <c r="A101" s="231">
        <v>2050101</v>
      </c>
      <c r="B101" s="236" t="s">
        <v>113</v>
      </c>
      <c r="C101" s="237">
        <v>8541</v>
      </c>
      <c r="D101" s="32"/>
      <c r="E101" s="31"/>
      <c r="F101" s="31"/>
      <c r="G101" s="37"/>
      <c r="H101" s="37"/>
      <c r="I101" s="38"/>
      <c r="J101" s="39"/>
    </row>
    <row r="102" s="31" customFormat="1" ht="15.75" spans="1:10">
      <c r="A102" s="231">
        <v>2050102</v>
      </c>
      <c r="B102" s="236" t="s">
        <v>122</v>
      </c>
      <c r="C102" s="237">
        <v>68</v>
      </c>
      <c r="D102" s="32"/>
      <c r="E102" s="31"/>
      <c r="F102" s="31"/>
      <c r="G102" s="37"/>
      <c r="H102" s="37"/>
      <c r="I102" s="38"/>
      <c r="J102" s="39"/>
    </row>
    <row r="103" s="31" customFormat="1" ht="15.75" spans="1:10">
      <c r="A103" s="234">
        <v>20502</v>
      </c>
      <c r="B103" s="235" t="s">
        <v>171</v>
      </c>
      <c r="C103" s="233">
        <v>30775</v>
      </c>
      <c r="D103" s="32"/>
      <c r="E103" s="31"/>
      <c r="F103" s="31"/>
      <c r="G103" s="37"/>
      <c r="H103" s="37"/>
      <c r="I103" s="38"/>
      <c r="J103" s="39"/>
    </row>
    <row r="104" s="31" customFormat="1" ht="15.75" spans="1:10">
      <c r="A104" s="231">
        <v>2050202</v>
      </c>
      <c r="B104" s="236" t="s">
        <v>172</v>
      </c>
      <c r="C104" s="237">
        <v>17915</v>
      </c>
      <c r="D104" s="32"/>
      <c r="E104" s="31"/>
      <c r="F104" s="31"/>
      <c r="G104" s="37"/>
      <c r="H104" s="37"/>
      <c r="I104" s="38"/>
      <c r="J104" s="39"/>
    </row>
    <row r="105" s="31" customFormat="1" ht="15.75" spans="1:10">
      <c r="A105" s="231">
        <v>2050203</v>
      </c>
      <c r="B105" s="236" t="s">
        <v>173</v>
      </c>
      <c r="C105" s="237">
        <v>6624</v>
      </c>
      <c r="D105" s="32"/>
      <c r="E105" s="31"/>
      <c r="F105" s="31"/>
      <c r="G105" s="37"/>
      <c r="H105" s="37"/>
      <c r="I105" s="38"/>
      <c r="J105" s="39"/>
    </row>
    <row r="106" s="31" customFormat="1" ht="15.75" spans="1:10">
      <c r="A106" s="231">
        <v>2050204</v>
      </c>
      <c r="B106" s="236" t="s">
        <v>174</v>
      </c>
      <c r="C106" s="237">
        <v>2776</v>
      </c>
      <c r="D106" s="32"/>
      <c r="E106" s="31"/>
      <c r="F106" s="31"/>
      <c r="G106" s="37"/>
      <c r="H106" s="37"/>
      <c r="I106" s="38"/>
      <c r="J106" s="39"/>
    </row>
    <row r="107" s="31" customFormat="1" ht="15.75" spans="1:10">
      <c r="A107" s="231">
        <v>2050299</v>
      </c>
      <c r="B107" s="236" t="s">
        <v>175</v>
      </c>
      <c r="C107" s="237">
        <v>3460</v>
      </c>
      <c r="D107" s="32"/>
      <c r="E107" s="31"/>
      <c r="F107" s="31"/>
      <c r="G107" s="37"/>
      <c r="H107" s="37"/>
      <c r="I107" s="38"/>
      <c r="J107" s="39"/>
    </row>
    <row r="108" s="31" customFormat="1" ht="15.75" spans="1:10">
      <c r="A108" s="234">
        <v>20508</v>
      </c>
      <c r="B108" s="235" t="s">
        <v>176</v>
      </c>
      <c r="C108" s="233">
        <v>241</v>
      </c>
      <c r="D108" s="32"/>
      <c r="E108" s="31"/>
      <c r="F108" s="31"/>
      <c r="G108" s="37"/>
      <c r="H108" s="37"/>
      <c r="I108" s="38"/>
      <c r="J108" s="39"/>
    </row>
    <row r="109" s="31" customFormat="1" ht="15.75" spans="1:10">
      <c r="A109" s="231">
        <v>2050801</v>
      </c>
      <c r="B109" s="236" t="s">
        <v>177</v>
      </c>
      <c r="C109" s="237">
        <v>143</v>
      </c>
      <c r="D109" s="32"/>
      <c r="E109" s="31"/>
      <c r="F109" s="31"/>
      <c r="G109" s="37"/>
      <c r="H109" s="37"/>
      <c r="I109" s="38"/>
      <c r="J109" s="39"/>
    </row>
    <row r="110" s="31" customFormat="1" ht="15.75" spans="1:10">
      <c r="A110" s="231">
        <v>2050802</v>
      </c>
      <c r="B110" s="236" t="s">
        <v>178</v>
      </c>
      <c r="C110" s="237">
        <v>98</v>
      </c>
      <c r="D110" s="32"/>
      <c r="E110" s="31"/>
      <c r="F110" s="31"/>
      <c r="G110" s="37"/>
      <c r="H110" s="37"/>
      <c r="I110" s="38"/>
      <c r="J110" s="39"/>
    </row>
    <row r="111" s="31" customFormat="1" ht="15.75" spans="1:10">
      <c r="A111" s="234">
        <v>207</v>
      </c>
      <c r="B111" s="235" t="s">
        <v>179</v>
      </c>
      <c r="C111" s="233">
        <v>278</v>
      </c>
      <c r="D111" s="32"/>
      <c r="E111" s="31"/>
      <c r="F111" s="31"/>
      <c r="G111" s="37"/>
      <c r="H111" s="37"/>
      <c r="I111" s="38"/>
      <c r="J111" s="39"/>
    </row>
    <row r="112" s="31" customFormat="1" ht="15.75" spans="1:10">
      <c r="A112" s="234">
        <v>20701</v>
      </c>
      <c r="B112" s="235" t="s">
        <v>180</v>
      </c>
      <c r="C112" s="233">
        <v>278</v>
      </c>
      <c r="D112" s="32"/>
      <c r="E112" s="31"/>
      <c r="F112" s="31"/>
      <c r="G112" s="37"/>
      <c r="H112" s="37"/>
      <c r="I112" s="38"/>
      <c r="J112" s="39"/>
    </row>
    <row r="113" s="31" customFormat="1" ht="15.75" spans="1:10">
      <c r="A113" s="231">
        <v>2070101</v>
      </c>
      <c r="B113" s="236" t="s">
        <v>113</v>
      </c>
      <c r="C113" s="237">
        <v>278</v>
      </c>
      <c r="D113" s="32"/>
      <c r="E113" s="31"/>
      <c r="F113" s="31"/>
      <c r="G113" s="37"/>
      <c r="H113" s="37"/>
      <c r="I113" s="38"/>
      <c r="J113" s="39"/>
    </row>
    <row r="114" s="31" customFormat="1" ht="15.75" spans="1:10">
      <c r="A114" s="234">
        <v>208</v>
      </c>
      <c r="B114" s="235" t="s">
        <v>181</v>
      </c>
      <c r="C114" s="233">
        <v>45027</v>
      </c>
      <c r="D114" s="32"/>
      <c r="E114" s="31"/>
      <c r="F114" s="31"/>
      <c r="G114" s="37"/>
      <c r="H114" s="37"/>
      <c r="I114" s="38"/>
      <c r="J114" s="39"/>
    </row>
    <row r="115" s="31" customFormat="1" ht="15.75" spans="1:10">
      <c r="A115" s="234">
        <v>20801</v>
      </c>
      <c r="B115" s="235" t="s">
        <v>182</v>
      </c>
      <c r="C115" s="233">
        <v>32529</v>
      </c>
      <c r="D115" s="32"/>
      <c r="E115" s="31"/>
      <c r="F115" s="31"/>
      <c r="G115" s="37"/>
      <c r="H115" s="37"/>
      <c r="I115" s="38"/>
      <c r="J115" s="39"/>
    </row>
    <row r="116" s="31" customFormat="1" ht="15.75" spans="1:10">
      <c r="A116" s="231">
        <v>2080101</v>
      </c>
      <c r="B116" s="236" t="s">
        <v>113</v>
      </c>
      <c r="C116" s="237">
        <v>529</v>
      </c>
      <c r="D116" s="32"/>
      <c r="E116" s="31"/>
      <c r="F116" s="31"/>
      <c r="G116" s="37"/>
      <c r="H116" s="37"/>
      <c r="I116" s="38"/>
      <c r="J116" s="39"/>
    </row>
    <row r="117" s="31" customFormat="1" ht="15.75" spans="1:10">
      <c r="A117" s="231">
        <v>2080106</v>
      </c>
      <c r="B117" s="236" t="s">
        <v>183</v>
      </c>
      <c r="C117" s="237">
        <v>100</v>
      </c>
      <c r="D117" s="32"/>
      <c r="E117" s="31"/>
      <c r="F117" s="31"/>
      <c r="G117" s="37"/>
      <c r="H117" s="37"/>
      <c r="I117" s="38"/>
      <c r="J117" s="39"/>
    </row>
    <row r="118" s="31" customFormat="1" ht="15.75" spans="1:10">
      <c r="A118" s="231">
        <v>2080107</v>
      </c>
      <c r="B118" s="236" t="s">
        <v>184</v>
      </c>
      <c r="C118" s="237">
        <v>24651</v>
      </c>
      <c r="D118" s="32"/>
      <c r="E118" s="31"/>
      <c r="F118" s="31"/>
      <c r="G118" s="37"/>
      <c r="H118" s="37"/>
      <c r="I118" s="38"/>
      <c r="J118" s="39"/>
    </row>
    <row r="119" s="31" customFormat="1" ht="15.75" spans="1:10">
      <c r="A119" s="231">
        <v>2080109</v>
      </c>
      <c r="B119" s="236" t="s">
        <v>185</v>
      </c>
      <c r="C119" s="237">
        <v>7249</v>
      </c>
      <c r="D119" s="32"/>
      <c r="E119" s="31"/>
      <c r="F119" s="31"/>
      <c r="G119" s="37"/>
      <c r="H119" s="37"/>
      <c r="I119" s="38"/>
      <c r="J119" s="39"/>
    </row>
    <row r="120" s="31" customFormat="1" ht="15.75" spans="1:10">
      <c r="A120" s="234">
        <v>20802</v>
      </c>
      <c r="B120" s="235" t="s">
        <v>186</v>
      </c>
      <c r="C120" s="233">
        <v>4098</v>
      </c>
      <c r="D120" s="32"/>
      <c r="E120" s="31"/>
      <c r="F120" s="31"/>
      <c r="G120" s="37"/>
      <c r="H120" s="37"/>
      <c r="I120" s="38"/>
      <c r="J120" s="39"/>
    </row>
    <row r="121" s="31" customFormat="1" ht="15.75" spans="1:10">
      <c r="A121" s="231">
        <v>2080201</v>
      </c>
      <c r="B121" s="236" t="s">
        <v>113</v>
      </c>
      <c r="C121" s="237">
        <v>1948</v>
      </c>
      <c r="D121" s="32"/>
      <c r="E121" s="31"/>
      <c r="F121" s="31"/>
      <c r="G121" s="37"/>
      <c r="H121" s="37"/>
      <c r="I121" s="38"/>
      <c r="J121" s="39"/>
    </row>
    <row r="122" s="31" customFormat="1" ht="15.75" spans="1:10">
      <c r="A122" s="231">
        <v>2080204</v>
      </c>
      <c r="B122" s="236" t="s">
        <v>187</v>
      </c>
      <c r="C122" s="237">
        <v>30</v>
      </c>
      <c r="D122" s="32"/>
      <c r="E122" s="31"/>
      <c r="F122" s="31"/>
      <c r="G122" s="37"/>
      <c r="H122" s="37"/>
      <c r="I122" s="38"/>
      <c r="J122" s="39"/>
    </row>
    <row r="123" s="31" customFormat="1" ht="15.75" spans="1:10">
      <c r="A123" s="231">
        <v>2080205</v>
      </c>
      <c r="B123" s="236" t="s">
        <v>188</v>
      </c>
      <c r="C123" s="237">
        <v>320</v>
      </c>
      <c r="D123" s="32"/>
      <c r="E123" s="31"/>
      <c r="F123" s="31"/>
      <c r="G123" s="37"/>
      <c r="H123" s="37"/>
      <c r="I123" s="38"/>
      <c r="J123" s="39"/>
    </row>
    <row r="124" s="31" customFormat="1" ht="15.75" spans="1:10">
      <c r="A124" s="231">
        <v>2080208</v>
      </c>
      <c r="B124" s="236" t="s">
        <v>189</v>
      </c>
      <c r="C124" s="237">
        <v>1800</v>
      </c>
      <c r="D124" s="32"/>
      <c r="E124" s="31"/>
      <c r="F124" s="31"/>
      <c r="G124" s="37"/>
      <c r="H124" s="37"/>
      <c r="I124" s="38"/>
      <c r="J124" s="39"/>
    </row>
    <row r="125" s="31" customFormat="1" ht="15.75" spans="1:10">
      <c r="A125" s="234">
        <v>20803</v>
      </c>
      <c r="B125" s="235" t="s">
        <v>190</v>
      </c>
      <c r="C125" s="233">
        <v>2295</v>
      </c>
      <c r="D125" s="32"/>
      <c r="E125" s="31"/>
      <c r="F125" s="31"/>
      <c r="G125" s="37"/>
      <c r="H125" s="37"/>
      <c r="I125" s="38"/>
      <c r="J125" s="39"/>
    </row>
    <row r="126" s="31" customFormat="1" ht="15.75" spans="1:10">
      <c r="A126" s="231">
        <v>2080399</v>
      </c>
      <c r="B126" s="236" t="s">
        <v>191</v>
      </c>
      <c r="C126" s="237">
        <v>2295</v>
      </c>
      <c r="D126" s="32"/>
      <c r="E126" s="31"/>
      <c r="F126" s="31"/>
      <c r="G126" s="37"/>
      <c r="H126" s="37"/>
      <c r="I126" s="38"/>
      <c r="J126" s="39"/>
    </row>
    <row r="127" s="31" customFormat="1" ht="15.75" spans="1:10">
      <c r="A127" s="234">
        <v>20805</v>
      </c>
      <c r="B127" s="235" t="s">
        <v>192</v>
      </c>
      <c r="C127" s="233">
        <v>4414</v>
      </c>
      <c r="D127" s="32"/>
      <c r="E127" s="31"/>
      <c r="F127" s="31"/>
      <c r="G127" s="37"/>
      <c r="H127" s="37"/>
      <c r="I127" s="38"/>
      <c r="J127" s="39"/>
    </row>
    <row r="128" s="31" customFormat="1" ht="15.75" spans="1:10">
      <c r="A128" s="231">
        <v>2080501</v>
      </c>
      <c r="B128" s="236" t="s">
        <v>193</v>
      </c>
      <c r="C128" s="237">
        <v>259</v>
      </c>
      <c r="D128" s="32"/>
      <c r="E128" s="31"/>
      <c r="F128" s="31"/>
      <c r="G128" s="37"/>
      <c r="H128" s="37"/>
      <c r="I128" s="38"/>
      <c r="J128" s="39"/>
    </row>
    <row r="129" s="31" customFormat="1" ht="15.75" spans="1:10">
      <c r="A129" s="231">
        <v>2080502</v>
      </c>
      <c r="B129" s="236" t="s">
        <v>194</v>
      </c>
      <c r="C129" s="237">
        <v>2</v>
      </c>
      <c r="D129" s="32"/>
      <c r="E129" s="31"/>
      <c r="F129" s="31"/>
      <c r="G129" s="37"/>
      <c r="H129" s="37"/>
      <c r="I129" s="38"/>
      <c r="J129" s="39"/>
    </row>
    <row r="130" s="31" customFormat="1" ht="15.75" spans="1:10">
      <c r="A130" s="231">
        <v>2080503</v>
      </c>
      <c r="B130" s="236" t="s">
        <v>195</v>
      </c>
      <c r="C130" s="237">
        <v>112</v>
      </c>
      <c r="D130" s="32"/>
      <c r="E130" s="31"/>
      <c r="F130" s="31"/>
      <c r="G130" s="37"/>
      <c r="H130" s="37"/>
      <c r="I130" s="38"/>
      <c r="J130" s="39"/>
    </row>
    <row r="131" s="31" customFormat="1" ht="15.75" spans="1:10">
      <c r="A131" s="231">
        <v>2080505</v>
      </c>
      <c r="B131" s="236" t="s">
        <v>196</v>
      </c>
      <c r="C131" s="237">
        <v>4041</v>
      </c>
      <c r="D131" s="32"/>
      <c r="E131" s="31"/>
      <c r="F131" s="31"/>
      <c r="G131" s="37"/>
      <c r="H131" s="37"/>
      <c r="I131" s="38"/>
      <c r="J131" s="39"/>
    </row>
    <row r="132" s="31" customFormat="1" ht="15.75" spans="1:10">
      <c r="A132" s="234">
        <v>20808</v>
      </c>
      <c r="B132" s="235" t="s">
        <v>197</v>
      </c>
      <c r="C132" s="233">
        <v>730</v>
      </c>
      <c r="D132" s="32"/>
      <c r="E132" s="31"/>
      <c r="F132" s="31"/>
      <c r="G132" s="37"/>
      <c r="H132" s="37"/>
      <c r="I132" s="38"/>
      <c r="J132" s="39"/>
    </row>
    <row r="133" s="31" customFormat="1" ht="15.75" spans="1:10">
      <c r="A133" s="231">
        <v>2080801</v>
      </c>
      <c r="B133" s="236" t="s">
        <v>198</v>
      </c>
      <c r="C133" s="237">
        <v>400</v>
      </c>
      <c r="D133" s="32"/>
      <c r="E133" s="31"/>
      <c r="F133" s="31"/>
      <c r="G133" s="37"/>
      <c r="H133" s="37"/>
      <c r="I133" s="38"/>
      <c r="J133" s="39"/>
    </row>
    <row r="134" s="31" customFormat="1" ht="15.75" spans="1:10">
      <c r="A134" s="231">
        <v>2080803</v>
      </c>
      <c r="B134" s="236" t="s">
        <v>199</v>
      </c>
      <c r="C134" s="237">
        <v>101</v>
      </c>
      <c r="D134" s="32"/>
      <c r="E134" s="31"/>
      <c r="F134" s="31"/>
      <c r="G134" s="37"/>
      <c r="H134" s="37"/>
      <c r="I134" s="38"/>
      <c r="J134" s="39"/>
    </row>
    <row r="135" s="31" customFormat="1" ht="15.75" spans="1:10">
      <c r="A135" s="231">
        <v>2080805</v>
      </c>
      <c r="B135" s="236" t="s">
        <v>200</v>
      </c>
      <c r="C135" s="237">
        <v>189</v>
      </c>
      <c r="D135" s="32"/>
      <c r="E135" s="31"/>
      <c r="F135" s="31"/>
      <c r="G135" s="37"/>
      <c r="H135" s="37"/>
      <c r="I135" s="38"/>
      <c r="J135" s="39"/>
    </row>
    <row r="136" s="31" customFormat="1" ht="15.75" spans="1:10">
      <c r="A136" s="231">
        <v>2080899</v>
      </c>
      <c r="B136" s="236" t="s">
        <v>201</v>
      </c>
      <c r="C136" s="237">
        <v>40</v>
      </c>
      <c r="D136" s="32"/>
      <c r="E136" s="31"/>
      <c r="F136" s="31"/>
      <c r="G136" s="37"/>
      <c r="H136" s="37"/>
      <c r="I136" s="38"/>
      <c r="J136" s="39"/>
    </row>
    <row r="137" s="31" customFormat="1" ht="15.75" spans="1:10">
      <c r="A137" s="234">
        <v>20809</v>
      </c>
      <c r="B137" s="235" t="s">
        <v>202</v>
      </c>
      <c r="C137" s="233">
        <v>458</v>
      </c>
      <c r="D137" s="32"/>
      <c r="E137" s="31"/>
      <c r="F137" s="31"/>
      <c r="G137" s="37"/>
      <c r="H137" s="37"/>
      <c r="I137" s="38"/>
      <c r="J137" s="39"/>
    </row>
    <row r="138" s="31" customFormat="1" ht="15.75" spans="1:10">
      <c r="A138" s="231">
        <v>2080901</v>
      </c>
      <c r="B138" s="236" t="s">
        <v>203</v>
      </c>
      <c r="C138" s="237">
        <v>247</v>
      </c>
      <c r="D138" s="32"/>
      <c r="E138" s="31"/>
      <c r="F138" s="31"/>
      <c r="G138" s="37"/>
      <c r="H138" s="37"/>
      <c r="I138" s="38"/>
      <c r="J138" s="39"/>
    </row>
    <row r="139" s="31" customFormat="1" ht="15.75" spans="1:10">
      <c r="A139" s="231">
        <v>2080903</v>
      </c>
      <c r="B139" s="236" t="s">
        <v>204</v>
      </c>
      <c r="C139" s="237">
        <v>211</v>
      </c>
      <c r="D139" s="32"/>
      <c r="E139" s="31"/>
      <c r="F139" s="31"/>
      <c r="G139" s="37"/>
      <c r="H139" s="37"/>
      <c r="I139" s="38"/>
      <c r="J139" s="39"/>
    </row>
    <row r="140" s="31" customFormat="1" ht="15.75" spans="1:10">
      <c r="A140" s="234">
        <v>20810</v>
      </c>
      <c r="B140" s="235" t="s">
        <v>205</v>
      </c>
      <c r="C140" s="233">
        <v>6</v>
      </c>
      <c r="D140" s="32"/>
      <c r="E140" s="31"/>
      <c r="F140" s="31"/>
      <c r="G140" s="37"/>
      <c r="H140" s="37"/>
      <c r="I140" s="38"/>
      <c r="J140" s="39"/>
    </row>
    <row r="141" s="31" customFormat="1" ht="15.75" spans="1:10">
      <c r="A141" s="231">
        <v>2081001</v>
      </c>
      <c r="B141" s="236" t="s">
        <v>206</v>
      </c>
      <c r="C141" s="237">
        <v>6</v>
      </c>
      <c r="D141" s="32"/>
      <c r="E141" s="31"/>
      <c r="F141" s="31"/>
      <c r="G141" s="37"/>
      <c r="H141" s="37"/>
      <c r="I141" s="38"/>
      <c r="J141" s="39"/>
    </row>
    <row r="142" s="31" customFormat="1" ht="15.75" spans="1:10">
      <c r="A142" s="234">
        <v>20811</v>
      </c>
      <c r="B142" s="235" t="s">
        <v>207</v>
      </c>
      <c r="C142" s="233">
        <v>430</v>
      </c>
      <c r="D142" s="32"/>
      <c r="E142" s="31"/>
      <c r="F142" s="31"/>
      <c r="G142" s="37"/>
      <c r="H142" s="37"/>
      <c r="I142" s="38"/>
      <c r="J142" s="39"/>
    </row>
    <row r="143" s="31" customFormat="1" ht="15.75" spans="1:10">
      <c r="A143" s="231">
        <v>2081101</v>
      </c>
      <c r="B143" s="236" t="s">
        <v>113</v>
      </c>
      <c r="C143" s="237">
        <v>130</v>
      </c>
      <c r="D143" s="32"/>
      <c r="E143" s="31"/>
      <c r="F143" s="31"/>
      <c r="G143" s="37"/>
      <c r="H143" s="37"/>
      <c r="I143" s="38"/>
      <c r="J143" s="39"/>
    </row>
    <row r="144" s="31" customFormat="1" ht="15.75" spans="1:10">
      <c r="A144" s="231">
        <v>2081199</v>
      </c>
      <c r="B144" s="236" t="s">
        <v>208</v>
      </c>
      <c r="C144" s="237">
        <v>300</v>
      </c>
      <c r="D144" s="32"/>
      <c r="E144" s="31"/>
      <c r="F144" s="31"/>
      <c r="G144" s="37"/>
      <c r="H144" s="37"/>
      <c r="I144" s="38"/>
      <c r="J144" s="39"/>
    </row>
    <row r="145" s="31" customFormat="1" ht="15.75" spans="1:10">
      <c r="A145" s="234">
        <v>20826</v>
      </c>
      <c r="B145" s="235" t="s">
        <v>209</v>
      </c>
      <c r="C145" s="233">
        <v>34</v>
      </c>
      <c r="D145" s="32"/>
      <c r="E145" s="31"/>
      <c r="F145" s="31"/>
      <c r="G145" s="37"/>
      <c r="H145" s="37"/>
      <c r="I145" s="38"/>
      <c r="J145" s="39"/>
    </row>
    <row r="146" s="31" customFormat="1" ht="15.75" spans="1:10">
      <c r="A146" s="231">
        <v>2082602</v>
      </c>
      <c r="B146" s="236" t="s">
        <v>210</v>
      </c>
      <c r="C146" s="237">
        <v>34</v>
      </c>
      <c r="D146" s="32"/>
      <c r="E146" s="31"/>
      <c r="F146" s="31"/>
      <c r="G146" s="37"/>
      <c r="H146" s="37"/>
      <c r="I146" s="38"/>
      <c r="J146" s="39"/>
    </row>
    <row r="147" s="31" customFormat="1" ht="15.75" spans="1:10">
      <c r="A147" s="234">
        <v>20827</v>
      </c>
      <c r="B147" s="235" t="s">
        <v>211</v>
      </c>
      <c r="C147" s="233">
        <v>33</v>
      </c>
      <c r="D147" s="32"/>
      <c r="E147" s="31"/>
      <c r="F147" s="31"/>
      <c r="G147" s="37"/>
      <c r="H147" s="37"/>
      <c r="I147" s="38"/>
      <c r="J147" s="39"/>
    </row>
    <row r="148" s="31" customFormat="1" ht="15.75" spans="1:10">
      <c r="A148" s="231">
        <v>2082799</v>
      </c>
      <c r="B148" s="236" t="s">
        <v>212</v>
      </c>
      <c r="C148" s="237">
        <v>33</v>
      </c>
      <c r="D148" s="32"/>
      <c r="E148" s="31"/>
      <c r="F148" s="31"/>
      <c r="G148" s="37"/>
      <c r="H148" s="37"/>
      <c r="I148" s="38"/>
      <c r="J148" s="39"/>
    </row>
    <row r="149" s="31" customFormat="1" ht="15.75" spans="1:10">
      <c r="A149" s="234">
        <v>210</v>
      </c>
      <c r="B149" s="235" t="s">
        <v>213</v>
      </c>
      <c r="C149" s="233">
        <v>6489</v>
      </c>
      <c r="D149" s="32"/>
      <c r="E149" s="31"/>
      <c r="F149" s="31"/>
      <c r="G149" s="37"/>
      <c r="H149" s="37"/>
      <c r="I149" s="38"/>
      <c r="J149" s="39"/>
    </row>
    <row r="150" s="31" customFormat="1" ht="15.75" spans="1:10">
      <c r="A150" s="234">
        <v>21001</v>
      </c>
      <c r="B150" s="235" t="s">
        <v>214</v>
      </c>
      <c r="C150" s="233">
        <v>1490</v>
      </c>
      <c r="D150" s="32"/>
      <c r="E150" s="31"/>
      <c r="F150" s="31"/>
      <c r="G150" s="37"/>
      <c r="H150" s="37"/>
      <c r="I150" s="38"/>
      <c r="J150" s="39"/>
    </row>
    <row r="151" s="31" customFormat="1" ht="15.75" spans="1:10">
      <c r="A151" s="231">
        <v>2100101</v>
      </c>
      <c r="B151" s="236" t="s">
        <v>113</v>
      </c>
      <c r="C151" s="237">
        <v>983</v>
      </c>
      <c r="D151" s="32"/>
      <c r="E151" s="31"/>
      <c r="F151" s="31"/>
      <c r="G151" s="37"/>
      <c r="H151" s="37"/>
      <c r="I151" s="38"/>
      <c r="J151" s="39"/>
    </row>
    <row r="152" s="31" customFormat="1" ht="15.75" spans="1:10">
      <c r="A152" s="231">
        <v>2100199</v>
      </c>
      <c r="B152" s="236" t="s">
        <v>215</v>
      </c>
      <c r="C152" s="237">
        <v>507</v>
      </c>
      <c r="D152" s="32"/>
      <c r="E152" s="31"/>
      <c r="F152" s="31"/>
      <c r="G152" s="37"/>
      <c r="H152" s="37"/>
      <c r="I152" s="38"/>
      <c r="J152" s="39"/>
    </row>
    <row r="153" s="31" customFormat="1" ht="15.75" spans="1:10">
      <c r="A153" s="234">
        <v>21003</v>
      </c>
      <c r="B153" s="235" t="s">
        <v>216</v>
      </c>
      <c r="C153" s="233">
        <v>330</v>
      </c>
      <c r="D153" s="32"/>
      <c r="E153" s="31"/>
      <c r="F153" s="31"/>
      <c r="G153" s="37"/>
      <c r="H153" s="37"/>
      <c r="I153" s="38"/>
      <c r="J153" s="39"/>
    </row>
    <row r="154" s="31" customFormat="1" ht="15.75" spans="1:10">
      <c r="A154" s="231">
        <v>2100302</v>
      </c>
      <c r="B154" s="236" t="s">
        <v>217</v>
      </c>
      <c r="C154" s="237">
        <v>135</v>
      </c>
      <c r="D154" s="32"/>
      <c r="E154" s="31"/>
      <c r="F154" s="31"/>
      <c r="G154" s="37"/>
      <c r="H154" s="37"/>
      <c r="I154" s="38"/>
      <c r="J154" s="39"/>
    </row>
    <row r="155" s="31" customFormat="1" ht="15.75" spans="1:10">
      <c r="A155" s="231">
        <v>2100399</v>
      </c>
      <c r="B155" s="236" t="s">
        <v>218</v>
      </c>
      <c r="C155" s="237">
        <v>195</v>
      </c>
      <c r="D155" s="32"/>
      <c r="E155" s="31"/>
      <c r="F155" s="31"/>
      <c r="G155" s="37"/>
      <c r="H155" s="37"/>
      <c r="I155" s="38"/>
      <c r="J155" s="39"/>
    </row>
    <row r="156" s="31" customFormat="1" ht="15.75" spans="1:10">
      <c r="A156" s="234">
        <v>21004</v>
      </c>
      <c r="B156" s="235" t="s">
        <v>219</v>
      </c>
      <c r="C156" s="233">
        <v>2311</v>
      </c>
      <c r="D156" s="32"/>
      <c r="E156" s="31"/>
      <c r="F156" s="31"/>
      <c r="G156" s="37"/>
      <c r="H156" s="37"/>
      <c r="I156" s="38"/>
      <c r="J156" s="39"/>
    </row>
    <row r="157" s="31" customFormat="1" ht="15.75" spans="1:10">
      <c r="A157" s="231">
        <v>2100401</v>
      </c>
      <c r="B157" s="236" t="s">
        <v>220</v>
      </c>
      <c r="C157" s="237">
        <v>755</v>
      </c>
      <c r="D157" s="32"/>
      <c r="E157" s="31"/>
      <c r="F157" s="31"/>
      <c r="G157" s="37"/>
      <c r="H157" s="37"/>
      <c r="I157" s="38"/>
      <c r="J157" s="39"/>
    </row>
    <row r="158" s="31" customFormat="1" ht="15.75" spans="1:10">
      <c r="A158" s="231">
        <v>2100402</v>
      </c>
      <c r="B158" s="236" t="s">
        <v>221</v>
      </c>
      <c r="C158" s="237">
        <v>500</v>
      </c>
      <c r="D158" s="32"/>
      <c r="E158" s="31"/>
      <c r="F158" s="31"/>
      <c r="G158" s="37"/>
      <c r="H158" s="37"/>
      <c r="I158" s="38"/>
      <c r="J158" s="39"/>
    </row>
    <row r="159" s="31" customFormat="1" ht="15.75" spans="1:10">
      <c r="A159" s="231">
        <v>2100403</v>
      </c>
      <c r="B159" s="236" t="s">
        <v>222</v>
      </c>
      <c r="C159" s="237">
        <v>405</v>
      </c>
      <c r="D159" s="32"/>
      <c r="E159" s="31"/>
      <c r="F159" s="31"/>
      <c r="G159" s="37"/>
      <c r="H159" s="37"/>
      <c r="I159" s="38"/>
      <c r="J159" s="39"/>
    </row>
    <row r="160" s="31" customFormat="1" ht="15.75" spans="1:10">
      <c r="A160" s="231">
        <v>2100408</v>
      </c>
      <c r="B160" s="236" t="s">
        <v>223</v>
      </c>
      <c r="C160" s="237">
        <v>606</v>
      </c>
      <c r="D160" s="32"/>
      <c r="E160" s="31"/>
      <c r="F160" s="31"/>
      <c r="G160" s="37"/>
      <c r="H160" s="37"/>
      <c r="I160" s="38"/>
      <c r="J160" s="39"/>
    </row>
    <row r="161" s="31" customFormat="1" ht="15.75" spans="1:10">
      <c r="A161" s="231">
        <v>2100409</v>
      </c>
      <c r="B161" s="236" t="s">
        <v>224</v>
      </c>
      <c r="C161" s="237">
        <v>45</v>
      </c>
      <c r="D161" s="32"/>
      <c r="E161" s="31"/>
      <c r="F161" s="31"/>
      <c r="G161" s="37"/>
      <c r="H161" s="37"/>
      <c r="I161" s="38"/>
      <c r="J161" s="39"/>
    </row>
    <row r="162" s="31" customFormat="1" ht="15.75" spans="1:10">
      <c r="A162" s="234">
        <v>21005</v>
      </c>
      <c r="B162" s="235" t="s">
        <v>225</v>
      </c>
      <c r="C162" s="233">
        <v>500</v>
      </c>
      <c r="D162" s="32"/>
      <c r="E162" s="31"/>
      <c r="F162" s="31"/>
      <c r="G162" s="37"/>
      <c r="H162" s="37"/>
      <c r="I162" s="38"/>
      <c r="J162" s="39"/>
    </row>
    <row r="163" s="31" customFormat="1" ht="15.75" spans="1:10">
      <c r="A163" s="231">
        <v>2100501</v>
      </c>
      <c r="B163" s="236" t="s">
        <v>226</v>
      </c>
      <c r="C163" s="237">
        <v>500</v>
      </c>
      <c r="D163" s="32"/>
      <c r="E163" s="31"/>
      <c r="F163" s="31"/>
      <c r="G163" s="37"/>
      <c r="H163" s="37"/>
      <c r="I163" s="38"/>
      <c r="J163" s="39"/>
    </row>
    <row r="164" s="31" customFormat="1" ht="15.75" spans="1:10">
      <c r="A164" s="234">
        <v>21007</v>
      </c>
      <c r="B164" s="235" t="s">
        <v>227</v>
      </c>
      <c r="C164" s="233">
        <v>40</v>
      </c>
      <c r="D164" s="32"/>
      <c r="E164" s="31"/>
      <c r="F164" s="31"/>
      <c r="G164" s="37"/>
      <c r="H164" s="37"/>
      <c r="I164" s="38"/>
      <c r="J164" s="39"/>
    </row>
    <row r="165" s="31" customFormat="1" ht="15.75" spans="1:10">
      <c r="A165" s="231">
        <v>2100717</v>
      </c>
      <c r="B165" s="236" t="s">
        <v>228</v>
      </c>
      <c r="C165" s="237">
        <v>40</v>
      </c>
      <c r="D165" s="32"/>
      <c r="E165" s="31"/>
      <c r="F165" s="31"/>
      <c r="G165" s="37"/>
      <c r="H165" s="37"/>
      <c r="I165" s="38"/>
      <c r="J165" s="39"/>
    </row>
    <row r="166" s="31" customFormat="1" ht="15.75" spans="1:10">
      <c r="A166" s="234">
        <v>21010</v>
      </c>
      <c r="B166" s="235" t="s">
        <v>229</v>
      </c>
      <c r="C166" s="233">
        <v>60</v>
      </c>
      <c r="D166" s="32"/>
      <c r="E166" s="31"/>
      <c r="F166" s="31"/>
      <c r="G166" s="37"/>
      <c r="H166" s="37"/>
      <c r="I166" s="38"/>
      <c r="J166" s="39"/>
    </row>
    <row r="167" s="31" customFormat="1" ht="15.75" spans="1:10">
      <c r="A167" s="231">
        <v>2101016</v>
      </c>
      <c r="B167" s="236" t="s">
        <v>230</v>
      </c>
      <c r="C167" s="237">
        <v>60</v>
      </c>
      <c r="D167" s="32"/>
      <c r="E167" s="31"/>
      <c r="F167" s="31"/>
      <c r="G167" s="37"/>
      <c r="H167" s="37"/>
      <c r="I167" s="38"/>
      <c r="J167" s="39"/>
    </row>
    <row r="168" s="31" customFormat="1" ht="15.75" spans="1:10">
      <c r="A168" s="234">
        <v>21011</v>
      </c>
      <c r="B168" s="235" t="s">
        <v>231</v>
      </c>
      <c r="C168" s="233">
        <v>1658</v>
      </c>
      <c r="D168" s="32"/>
      <c r="E168" s="31"/>
      <c r="F168" s="31"/>
      <c r="G168" s="37"/>
      <c r="H168" s="37"/>
      <c r="I168" s="38"/>
      <c r="J168" s="39"/>
    </row>
    <row r="169" s="31" customFormat="1" ht="15.75" spans="1:10">
      <c r="A169" s="231">
        <v>2101101</v>
      </c>
      <c r="B169" s="236" t="s">
        <v>226</v>
      </c>
      <c r="C169" s="237">
        <v>1151</v>
      </c>
      <c r="D169" s="32"/>
      <c r="E169" s="31"/>
      <c r="F169" s="31"/>
      <c r="G169" s="37"/>
      <c r="H169" s="37"/>
      <c r="I169" s="38"/>
      <c r="J169" s="39"/>
    </row>
    <row r="170" s="31" customFormat="1" ht="15.75" spans="1:10">
      <c r="A170" s="231">
        <v>2101102</v>
      </c>
      <c r="B170" s="236" t="s">
        <v>232</v>
      </c>
      <c r="C170" s="237">
        <v>507</v>
      </c>
      <c r="D170" s="32"/>
      <c r="E170" s="31"/>
      <c r="F170" s="31"/>
      <c r="G170" s="37"/>
      <c r="H170" s="37"/>
      <c r="I170" s="38"/>
      <c r="J170" s="39"/>
    </row>
    <row r="171" s="31" customFormat="1" ht="15.75" spans="1:10">
      <c r="A171" s="234">
        <v>21013</v>
      </c>
      <c r="B171" s="235" t="s">
        <v>233</v>
      </c>
      <c r="C171" s="233">
        <v>100</v>
      </c>
      <c r="D171" s="32"/>
      <c r="E171" s="31"/>
      <c r="F171" s="31"/>
      <c r="G171" s="37"/>
      <c r="H171" s="37"/>
      <c r="I171" s="38"/>
      <c r="J171" s="39"/>
    </row>
    <row r="172" s="31" customFormat="1" ht="15.75" spans="1:10">
      <c r="A172" s="231">
        <v>2101301</v>
      </c>
      <c r="B172" s="236" t="s">
        <v>234</v>
      </c>
      <c r="C172" s="237">
        <v>100</v>
      </c>
      <c r="D172" s="32"/>
      <c r="E172" s="31"/>
      <c r="F172" s="31"/>
      <c r="G172" s="37"/>
      <c r="H172" s="37"/>
      <c r="I172" s="38"/>
      <c r="J172" s="39"/>
    </row>
    <row r="173" s="31" customFormat="1" ht="15.75" spans="1:10">
      <c r="A173" s="234">
        <v>211</v>
      </c>
      <c r="B173" s="235" t="s">
        <v>235</v>
      </c>
      <c r="C173" s="233">
        <v>1729</v>
      </c>
      <c r="D173" s="32"/>
      <c r="E173" s="31"/>
      <c r="F173" s="31"/>
      <c r="G173" s="37"/>
      <c r="H173" s="37"/>
      <c r="I173" s="38"/>
      <c r="J173" s="39"/>
    </row>
    <row r="174" s="31" customFormat="1" ht="15.75" spans="1:10">
      <c r="A174" s="234">
        <v>21111</v>
      </c>
      <c r="B174" s="235" t="s">
        <v>236</v>
      </c>
      <c r="C174" s="233">
        <v>60</v>
      </c>
      <c r="D174" s="32"/>
      <c r="E174" s="31"/>
      <c r="F174" s="31"/>
      <c r="G174" s="37"/>
      <c r="H174" s="37"/>
      <c r="I174" s="38"/>
      <c r="J174" s="39"/>
    </row>
    <row r="175" s="31" customFormat="1" ht="15.75" spans="1:10">
      <c r="A175" s="231">
        <v>2111101</v>
      </c>
      <c r="B175" s="236" t="s">
        <v>237</v>
      </c>
      <c r="C175" s="237">
        <v>60</v>
      </c>
      <c r="D175" s="32"/>
      <c r="E175" s="31"/>
      <c r="F175" s="31"/>
      <c r="G175" s="37"/>
      <c r="H175" s="37"/>
      <c r="I175" s="38"/>
      <c r="J175" s="39"/>
    </row>
    <row r="176" s="31" customFormat="1" ht="15.75" spans="1:10">
      <c r="A176" s="231">
        <v>2111199</v>
      </c>
      <c r="B176" s="236" t="s">
        <v>238</v>
      </c>
      <c r="C176" s="237">
        <v>1669</v>
      </c>
      <c r="D176" s="32"/>
      <c r="E176" s="31"/>
      <c r="F176" s="31"/>
      <c r="G176" s="37"/>
      <c r="H176" s="37"/>
      <c r="I176" s="38"/>
      <c r="J176" s="39"/>
    </row>
    <row r="177" s="31" customFormat="1" ht="15.75" spans="1:10">
      <c r="A177" s="234">
        <v>212</v>
      </c>
      <c r="B177" s="235" t="s">
        <v>239</v>
      </c>
      <c r="C177" s="233">
        <v>22491</v>
      </c>
      <c r="D177" s="32"/>
      <c r="E177" s="31"/>
      <c r="F177" s="31"/>
      <c r="G177" s="37"/>
      <c r="H177" s="37"/>
      <c r="I177" s="38"/>
      <c r="J177" s="39"/>
    </row>
    <row r="178" s="31" customFormat="1" ht="15.75" spans="1:10">
      <c r="A178" s="234">
        <v>21201</v>
      </c>
      <c r="B178" s="235" t="s">
        <v>240</v>
      </c>
      <c r="C178" s="233">
        <v>6760</v>
      </c>
      <c r="D178" s="32"/>
      <c r="E178" s="31"/>
      <c r="F178" s="31"/>
      <c r="G178" s="37"/>
      <c r="H178" s="37"/>
      <c r="I178" s="38"/>
      <c r="J178" s="39"/>
    </row>
    <row r="179" s="31" customFormat="1" ht="15.75" spans="1:10">
      <c r="A179" s="231">
        <v>2120101</v>
      </c>
      <c r="B179" s="236" t="s">
        <v>113</v>
      </c>
      <c r="C179" s="237">
        <v>5280</v>
      </c>
      <c r="D179" s="32"/>
      <c r="E179" s="31"/>
      <c r="F179" s="31"/>
      <c r="G179" s="37"/>
      <c r="H179" s="37"/>
      <c r="I179" s="38"/>
      <c r="J179" s="39"/>
    </row>
    <row r="180" s="31" customFormat="1" ht="15.75" spans="1:10">
      <c r="A180" s="231">
        <v>2120102</v>
      </c>
      <c r="B180" s="236" t="s">
        <v>241</v>
      </c>
      <c r="C180" s="237">
        <v>47</v>
      </c>
      <c r="D180" s="32"/>
      <c r="E180" s="31"/>
      <c r="F180" s="31"/>
      <c r="G180" s="37"/>
      <c r="H180" s="37"/>
      <c r="I180" s="38"/>
      <c r="J180" s="39"/>
    </row>
    <row r="181" s="31" customFormat="1" ht="15.75" spans="1:10">
      <c r="A181" s="231">
        <v>2120104</v>
      </c>
      <c r="B181" s="236" t="s">
        <v>242</v>
      </c>
      <c r="C181" s="237">
        <v>1408</v>
      </c>
      <c r="D181" s="32"/>
      <c r="E181" s="31"/>
      <c r="F181" s="31"/>
      <c r="G181" s="37"/>
      <c r="H181" s="37"/>
      <c r="I181" s="38"/>
      <c r="J181" s="39"/>
    </row>
    <row r="182" s="31" customFormat="1" ht="15.75" spans="1:10">
      <c r="A182" s="231">
        <v>2120106</v>
      </c>
      <c r="B182" s="236" t="s">
        <v>243</v>
      </c>
      <c r="C182" s="237">
        <v>25</v>
      </c>
      <c r="D182" s="32"/>
      <c r="E182" s="31"/>
      <c r="F182" s="31"/>
      <c r="G182" s="37"/>
      <c r="H182" s="37"/>
      <c r="I182" s="38"/>
      <c r="J182" s="39"/>
    </row>
    <row r="183" s="31" customFormat="1" ht="15.75" spans="1:10">
      <c r="A183" s="234">
        <v>21202</v>
      </c>
      <c r="B183" s="235" t="s">
        <v>244</v>
      </c>
      <c r="C183" s="233">
        <v>30</v>
      </c>
      <c r="D183" s="32"/>
      <c r="E183" s="31"/>
      <c r="F183" s="31"/>
      <c r="G183" s="37"/>
      <c r="H183" s="37"/>
      <c r="I183" s="38"/>
      <c r="J183" s="39"/>
    </row>
    <row r="184" s="31" customFormat="1" ht="15.75" spans="1:10">
      <c r="A184" s="231">
        <v>2120201</v>
      </c>
      <c r="B184" s="236" t="s">
        <v>245</v>
      </c>
      <c r="C184" s="237">
        <v>30</v>
      </c>
      <c r="D184" s="32"/>
      <c r="E184" s="31"/>
      <c r="F184" s="31"/>
      <c r="G184" s="37"/>
      <c r="H184" s="37"/>
      <c r="I184" s="38"/>
      <c r="J184" s="39"/>
    </row>
    <row r="185" s="31" customFormat="1" ht="15.75" spans="1:10">
      <c r="A185" s="234">
        <v>21203</v>
      </c>
      <c r="B185" s="235" t="s">
        <v>246</v>
      </c>
      <c r="C185" s="233">
        <v>6838</v>
      </c>
      <c r="D185" s="32"/>
      <c r="E185" s="31"/>
      <c r="F185" s="31"/>
      <c r="G185" s="37"/>
      <c r="H185" s="37"/>
      <c r="I185" s="38"/>
      <c r="J185" s="39"/>
    </row>
    <row r="186" s="31" customFormat="1" ht="15.75" spans="1:10">
      <c r="A186" s="231">
        <v>2120303</v>
      </c>
      <c r="B186" s="236" t="s">
        <v>247</v>
      </c>
      <c r="C186" s="237">
        <v>6838</v>
      </c>
      <c r="D186" s="32"/>
      <c r="E186" s="31"/>
      <c r="F186" s="31"/>
      <c r="G186" s="37"/>
      <c r="H186" s="37"/>
      <c r="I186" s="38"/>
      <c r="J186" s="39"/>
    </row>
    <row r="187" s="31" customFormat="1" ht="15.75" spans="1:10">
      <c r="A187" s="234">
        <v>21205</v>
      </c>
      <c r="B187" s="235" t="s">
        <v>248</v>
      </c>
      <c r="C187" s="233">
        <v>8823</v>
      </c>
      <c r="D187" s="32"/>
      <c r="E187" s="31"/>
      <c r="F187" s="31"/>
      <c r="G187" s="37"/>
      <c r="H187" s="37"/>
      <c r="I187" s="38"/>
      <c r="J187" s="39"/>
    </row>
    <row r="188" s="31" customFormat="1" ht="15.75" spans="1:10">
      <c r="A188" s="231">
        <v>2120501</v>
      </c>
      <c r="B188" s="236" t="s">
        <v>249</v>
      </c>
      <c r="C188" s="237">
        <v>8823</v>
      </c>
      <c r="D188" s="32"/>
      <c r="E188" s="31"/>
      <c r="F188" s="31"/>
      <c r="G188" s="37"/>
      <c r="H188" s="37"/>
      <c r="I188" s="38"/>
      <c r="J188" s="39"/>
    </row>
    <row r="189" s="31" customFormat="1" ht="15.75" spans="1:10">
      <c r="A189" s="234">
        <v>21206</v>
      </c>
      <c r="B189" s="235" t="s">
        <v>250</v>
      </c>
      <c r="C189" s="233">
        <v>40</v>
      </c>
      <c r="D189" s="32"/>
      <c r="E189" s="31"/>
      <c r="F189" s="31"/>
      <c r="G189" s="37"/>
      <c r="H189" s="37"/>
      <c r="I189" s="38"/>
      <c r="J189" s="39"/>
    </row>
    <row r="190" s="31" customFormat="1" ht="15.75" spans="1:10">
      <c r="A190" s="231">
        <v>2120601</v>
      </c>
      <c r="B190" s="236" t="s">
        <v>251</v>
      </c>
      <c r="C190" s="237">
        <v>40</v>
      </c>
      <c r="D190" s="32"/>
      <c r="E190" s="31"/>
      <c r="F190" s="31"/>
      <c r="G190" s="37"/>
      <c r="H190" s="37"/>
      <c r="I190" s="38"/>
      <c r="J190" s="39"/>
    </row>
    <row r="191" s="31" customFormat="1" ht="15.75" spans="1:10">
      <c r="A191" s="234">
        <v>213</v>
      </c>
      <c r="B191" s="235" t="s">
        <v>252</v>
      </c>
      <c r="C191" s="233">
        <v>4975</v>
      </c>
      <c r="D191" s="32"/>
      <c r="E191" s="31"/>
      <c r="F191" s="31"/>
      <c r="G191" s="37"/>
      <c r="H191" s="37"/>
      <c r="I191" s="38"/>
      <c r="J191" s="39"/>
    </row>
    <row r="192" s="31" customFormat="1" ht="15.75" spans="1:10">
      <c r="A192" s="234">
        <v>21301</v>
      </c>
      <c r="B192" s="235" t="s">
        <v>253</v>
      </c>
      <c r="C192" s="233">
        <v>1477</v>
      </c>
      <c r="D192" s="32"/>
      <c r="E192" s="31"/>
      <c r="F192" s="31"/>
      <c r="G192" s="37"/>
      <c r="H192" s="37"/>
      <c r="I192" s="38"/>
      <c r="J192" s="39"/>
    </row>
    <row r="193" s="31" customFormat="1" ht="15.75" spans="1:10">
      <c r="A193" s="231">
        <v>2130102</v>
      </c>
      <c r="B193" s="236" t="s">
        <v>122</v>
      </c>
      <c r="C193" s="237">
        <v>56</v>
      </c>
      <c r="D193" s="32"/>
      <c r="E193" s="31"/>
      <c r="F193" s="31"/>
      <c r="G193" s="37"/>
      <c r="H193" s="37"/>
      <c r="I193" s="38"/>
      <c r="J193" s="39"/>
    </row>
    <row r="194" s="31" customFormat="1" ht="15.75" spans="1:10">
      <c r="A194" s="231">
        <v>2130104</v>
      </c>
      <c r="B194" s="236" t="s">
        <v>254</v>
      </c>
      <c r="C194" s="237">
        <v>972</v>
      </c>
      <c r="D194" s="32"/>
      <c r="E194" s="31"/>
      <c r="F194" s="31"/>
      <c r="G194" s="37"/>
      <c r="H194" s="37"/>
      <c r="I194" s="38"/>
      <c r="J194" s="39"/>
    </row>
    <row r="195" s="31" customFormat="1" ht="15.75" spans="1:10">
      <c r="A195" s="231">
        <v>2130109</v>
      </c>
      <c r="B195" s="236" t="s">
        <v>255</v>
      </c>
      <c r="C195" s="237">
        <v>60</v>
      </c>
      <c r="D195" s="32"/>
      <c r="E195" s="31"/>
      <c r="F195" s="31"/>
      <c r="G195" s="37"/>
      <c r="H195" s="37"/>
      <c r="I195" s="38"/>
      <c r="J195" s="39"/>
    </row>
    <row r="196" s="31" customFormat="1" ht="15.75" spans="1:10">
      <c r="A196" s="231">
        <v>2130152</v>
      </c>
      <c r="B196" s="236" t="s">
        <v>256</v>
      </c>
      <c r="C196" s="237">
        <v>217</v>
      </c>
      <c r="D196" s="32"/>
      <c r="E196" s="31"/>
      <c r="F196" s="31"/>
      <c r="G196" s="37"/>
      <c r="H196" s="37"/>
      <c r="I196" s="38"/>
      <c r="J196" s="39"/>
    </row>
    <row r="197" s="31" customFormat="1" ht="15.75" spans="1:10">
      <c r="A197" s="231">
        <v>2130199</v>
      </c>
      <c r="B197" s="236" t="s">
        <v>257</v>
      </c>
      <c r="C197" s="237">
        <v>172</v>
      </c>
      <c r="D197" s="32"/>
      <c r="E197" s="31"/>
      <c r="F197" s="31"/>
      <c r="G197" s="37"/>
      <c r="H197" s="37"/>
      <c r="I197" s="38"/>
      <c r="J197" s="39"/>
    </row>
    <row r="198" s="31" customFormat="1" ht="15.75" spans="1:10">
      <c r="A198" s="234">
        <v>21302</v>
      </c>
      <c r="B198" s="235" t="s">
        <v>258</v>
      </c>
      <c r="C198" s="233">
        <v>175</v>
      </c>
      <c r="D198" s="32"/>
      <c r="E198" s="31"/>
      <c r="F198" s="31"/>
      <c r="G198" s="37"/>
      <c r="H198" s="37"/>
      <c r="I198" s="38"/>
      <c r="J198" s="39"/>
    </row>
    <row r="199" s="31" customFormat="1" ht="15.75" spans="1:10">
      <c r="A199" s="231">
        <v>2130234</v>
      </c>
      <c r="B199" s="236" t="s">
        <v>259</v>
      </c>
      <c r="C199" s="237">
        <v>175</v>
      </c>
      <c r="D199" s="32"/>
      <c r="E199" s="31"/>
      <c r="F199" s="31"/>
      <c r="G199" s="37"/>
      <c r="H199" s="37"/>
      <c r="I199" s="38"/>
      <c r="J199" s="39"/>
    </row>
    <row r="200" s="31" customFormat="1" ht="15.75" spans="1:10">
      <c r="A200" s="234">
        <v>21303</v>
      </c>
      <c r="B200" s="235" t="s">
        <v>260</v>
      </c>
      <c r="C200" s="233">
        <v>69</v>
      </c>
      <c r="D200" s="32"/>
      <c r="E200" s="31"/>
      <c r="F200" s="31"/>
      <c r="G200" s="37"/>
      <c r="H200" s="37"/>
      <c r="I200" s="38"/>
      <c r="J200" s="39"/>
    </row>
    <row r="201" s="31" customFormat="1" ht="15.75" spans="1:10">
      <c r="A201" s="231">
        <v>2130306</v>
      </c>
      <c r="B201" s="236" t="s">
        <v>261</v>
      </c>
      <c r="C201" s="237">
        <v>43</v>
      </c>
      <c r="D201" s="32"/>
      <c r="E201" s="31"/>
      <c r="F201" s="31"/>
      <c r="G201" s="37"/>
      <c r="H201" s="37"/>
      <c r="I201" s="38"/>
      <c r="J201" s="39"/>
    </row>
    <row r="202" s="31" customFormat="1" ht="15.75" spans="1:10">
      <c r="A202" s="231">
        <v>2130314</v>
      </c>
      <c r="B202" s="236" t="s">
        <v>262</v>
      </c>
      <c r="C202" s="237">
        <v>26</v>
      </c>
      <c r="D202" s="32"/>
      <c r="E202" s="31"/>
      <c r="F202" s="31"/>
      <c r="G202" s="37"/>
      <c r="H202" s="37"/>
      <c r="I202" s="38"/>
      <c r="J202" s="39"/>
    </row>
    <row r="203" s="31" customFormat="1" ht="15.75" spans="1:10">
      <c r="A203" s="234">
        <v>21305</v>
      </c>
      <c r="B203" s="235" t="s">
        <v>263</v>
      </c>
      <c r="C203" s="233">
        <v>170</v>
      </c>
      <c r="D203" s="32"/>
      <c r="E203" s="31"/>
      <c r="F203" s="31"/>
      <c r="G203" s="37"/>
      <c r="H203" s="37"/>
      <c r="I203" s="38"/>
      <c r="J203" s="39"/>
    </row>
    <row r="204" s="31" customFormat="1" ht="15.75" spans="1:10">
      <c r="A204" s="231">
        <v>2130599</v>
      </c>
      <c r="B204" s="236" t="s">
        <v>264</v>
      </c>
      <c r="C204" s="237">
        <v>170</v>
      </c>
      <c r="D204" s="32"/>
      <c r="E204" s="31"/>
      <c r="F204" s="31"/>
      <c r="G204" s="37"/>
      <c r="H204" s="37"/>
      <c r="I204" s="38"/>
      <c r="J204" s="39"/>
    </row>
    <row r="205" s="31" customFormat="1" ht="15.75" spans="1:10">
      <c r="A205" s="234">
        <v>21307</v>
      </c>
      <c r="B205" s="235" t="s">
        <v>265</v>
      </c>
      <c r="C205" s="233">
        <v>265</v>
      </c>
      <c r="D205" s="32"/>
      <c r="E205" s="31"/>
      <c r="F205" s="31"/>
      <c r="G205" s="37"/>
      <c r="H205" s="37"/>
      <c r="I205" s="38"/>
      <c r="J205" s="39"/>
    </row>
    <row r="206" s="31" customFormat="1" ht="15.75" spans="1:10">
      <c r="A206" s="231">
        <v>2130705</v>
      </c>
      <c r="B206" s="236" t="s">
        <v>266</v>
      </c>
      <c r="C206" s="237">
        <v>265</v>
      </c>
      <c r="D206" s="32"/>
      <c r="E206" s="31"/>
      <c r="F206" s="31"/>
      <c r="G206" s="37"/>
      <c r="H206" s="37"/>
      <c r="I206" s="38"/>
      <c r="J206" s="39"/>
    </row>
    <row r="207" s="31" customFormat="1" ht="15.75" spans="1:10">
      <c r="A207" s="234">
        <v>21399</v>
      </c>
      <c r="B207" s="235" t="s">
        <v>267</v>
      </c>
      <c r="C207" s="233">
        <v>2819</v>
      </c>
      <c r="D207" s="32"/>
      <c r="E207" s="31"/>
      <c r="F207" s="31"/>
      <c r="G207" s="37"/>
      <c r="H207" s="37"/>
      <c r="I207" s="38"/>
      <c r="J207" s="39"/>
    </row>
    <row r="208" s="31" customFormat="1" ht="15.75" spans="1:10">
      <c r="A208" s="231">
        <v>2139999</v>
      </c>
      <c r="B208" s="236" t="s">
        <v>268</v>
      </c>
      <c r="C208" s="237">
        <v>2819</v>
      </c>
      <c r="D208" s="32"/>
      <c r="E208" s="31"/>
      <c r="F208" s="31"/>
      <c r="G208" s="37"/>
      <c r="H208" s="37"/>
      <c r="I208" s="38"/>
      <c r="J208" s="39"/>
    </row>
    <row r="209" s="31" customFormat="1" ht="15.75" spans="1:10">
      <c r="A209" s="234">
        <v>214</v>
      </c>
      <c r="B209" s="235" t="s">
        <v>269</v>
      </c>
      <c r="C209" s="233">
        <v>38</v>
      </c>
      <c r="D209" s="32"/>
      <c r="E209" s="31"/>
      <c r="F209" s="31"/>
      <c r="G209" s="37"/>
      <c r="H209" s="37"/>
      <c r="I209" s="38"/>
      <c r="J209" s="39"/>
    </row>
    <row r="210" s="31" customFormat="1" ht="15.75" spans="1:10">
      <c r="A210" s="234">
        <v>21401</v>
      </c>
      <c r="B210" s="235" t="s">
        <v>270</v>
      </c>
      <c r="C210" s="233">
        <v>38</v>
      </c>
      <c r="D210" s="32"/>
      <c r="E210" s="31"/>
      <c r="F210" s="31"/>
      <c r="G210" s="37"/>
      <c r="H210" s="37"/>
      <c r="I210" s="38"/>
      <c r="J210" s="39"/>
    </row>
    <row r="211" s="31" customFormat="1" ht="15.75" spans="1:10">
      <c r="A211" s="231">
        <v>2140106</v>
      </c>
      <c r="B211" s="236" t="s">
        <v>271</v>
      </c>
      <c r="C211" s="237">
        <v>38</v>
      </c>
      <c r="D211" s="32"/>
      <c r="E211" s="31"/>
      <c r="F211" s="31"/>
      <c r="G211" s="37"/>
      <c r="H211" s="37"/>
      <c r="I211" s="38"/>
      <c r="J211" s="39"/>
    </row>
    <row r="212" s="31" customFormat="1" ht="15.75" spans="1:10">
      <c r="A212" s="234">
        <v>215</v>
      </c>
      <c r="B212" s="235" t="s">
        <v>272</v>
      </c>
      <c r="C212" s="233">
        <v>301</v>
      </c>
      <c r="D212" s="32"/>
      <c r="E212" s="31"/>
      <c r="F212" s="31"/>
      <c r="G212" s="37"/>
      <c r="H212" s="37"/>
      <c r="I212" s="38"/>
      <c r="J212" s="39"/>
    </row>
    <row r="213" s="31" customFormat="1" ht="15.75" spans="1:10">
      <c r="A213" s="234">
        <v>21505</v>
      </c>
      <c r="B213" s="235" t="s">
        <v>273</v>
      </c>
      <c r="C213" s="233">
        <v>453</v>
      </c>
      <c r="D213" s="32"/>
      <c r="E213" s="31"/>
      <c r="F213" s="31"/>
      <c r="G213" s="37"/>
      <c r="H213" s="37"/>
      <c r="I213" s="38"/>
      <c r="J213" s="39"/>
    </row>
    <row r="214" s="31" customFormat="1" ht="15.75" spans="1:10">
      <c r="A214" s="231">
        <v>2150501</v>
      </c>
      <c r="B214" s="236" t="s">
        <v>113</v>
      </c>
      <c r="C214" s="237">
        <v>13</v>
      </c>
      <c r="D214" s="32"/>
      <c r="E214" s="31"/>
      <c r="F214" s="31"/>
      <c r="G214" s="37"/>
      <c r="H214" s="37"/>
      <c r="I214" s="38"/>
      <c r="J214" s="39"/>
    </row>
    <row r="215" s="31" customFormat="1" ht="15.75" spans="1:10">
      <c r="A215" s="231">
        <v>2150507</v>
      </c>
      <c r="B215" s="236" t="s">
        <v>274</v>
      </c>
      <c r="C215" s="237">
        <v>100</v>
      </c>
      <c r="D215" s="32"/>
      <c r="E215" s="31"/>
      <c r="F215" s="31"/>
      <c r="G215" s="37"/>
      <c r="H215" s="37"/>
      <c r="I215" s="38"/>
      <c r="J215" s="39"/>
    </row>
    <row r="216" s="31" customFormat="1" ht="15.75" spans="1:10">
      <c r="A216" s="234">
        <v>21506</v>
      </c>
      <c r="B216" s="235" t="s">
        <v>275</v>
      </c>
      <c r="C216" s="233">
        <v>188</v>
      </c>
      <c r="D216" s="32"/>
      <c r="E216" s="31"/>
      <c r="F216" s="31"/>
      <c r="G216" s="37"/>
      <c r="H216" s="37"/>
      <c r="I216" s="38"/>
      <c r="J216" s="39"/>
    </row>
    <row r="217" s="31" customFormat="1" ht="15.75" spans="1:10">
      <c r="A217" s="231">
        <v>2150601</v>
      </c>
      <c r="B217" s="236" t="s">
        <v>113</v>
      </c>
      <c r="C217" s="237">
        <v>138</v>
      </c>
      <c r="D217" s="32"/>
      <c r="E217" s="31"/>
      <c r="F217" s="31"/>
      <c r="G217" s="37"/>
      <c r="H217" s="37"/>
      <c r="I217" s="38"/>
      <c r="J217" s="39"/>
    </row>
    <row r="218" s="31" customFormat="1" ht="15.75" spans="1:10">
      <c r="A218" s="231">
        <v>2150605</v>
      </c>
      <c r="B218" s="236" t="s">
        <v>276</v>
      </c>
      <c r="C218" s="237">
        <v>50</v>
      </c>
      <c r="D218" s="32"/>
      <c r="E218" s="31"/>
      <c r="F218" s="31"/>
      <c r="G218" s="37"/>
      <c r="H218" s="37"/>
      <c r="I218" s="38"/>
      <c r="J218" s="39"/>
    </row>
    <row r="219" s="31" customFormat="1" ht="15.75" spans="1:10">
      <c r="A219" s="234">
        <v>220</v>
      </c>
      <c r="B219" s="235" t="s">
        <v>277</v>
      </c>
      <c r="C219" s="233">
        <v>283</v>
      </c>
      <c r="D219" s="32"/>
      <c r="E219" s="31"/>
      <c r="F219" s="31"/>
      <c r="G219" s="37"/>
      <c r="H219" s="37"/>
      <c r="I219" s="38"/>
      <c r="J219" s="39"/>
    </row>
    <row r="220" s="31" customFormat="1" ht="15.75" spans="1:10">
      <c r="A220" s="234">
        <v>22001</v>
      </c>
      <c r="B220" s="235" t="s">
        <v>278</v>
      </c>
      <c r="C220" s="233">
        <v>283</v>
      </c>
      <c r="D220" s="32"/>
      <c r="E220" s="31"/>
      <c r="F220" s="31"/>
      <c r="G220" s="37"/>
      <c r="H220" s="37"/>
      <c r="I220" s="38"/>
      <c r="J220" s="39"/>
    </row>
    <row r="221" s="31" customFormat="1" ht="15.75" spans="1:10">
      <c r="A221" s="231">
        <v>2200101</v>
      </c>
      <c r="B221" s="236" t="s">
        <v>113</v>
      </c>
      <c r="C221" s="237">
        <v>283</v>
      </c>
      <c r="D221" s="32"/>
      <c r="E221" s="31"/>
      <c r="F221" s="31"/>
      <c r="G221" s="37"/>
      <c r="H221" s="37"/>
      <c r="I221" s="38"/>
      <c r="J221" s="39"/>
    </row>
    <row r="222" s="31" customFormat="1" ht="15.75" spans="1:10">
      <c r="A222" s="234">
        <v>221</v>
      </c>
      <c r="B222" s="235" t="s">
        <v>279</v>
      </c>
      <c r="C222" s="233">
        <v>1380</v>
      </c>
      <c r="D222" s="32"/>
      <c r="E222" s="31"/>
      <c r="F222" s="31"/>
      <c r="G222" s="37"/>
      <c r="H222" s="37"/>
      <c r="I222" s="38"/>
      <c r="J222" s="39"/>
    </row>
    <row r="223" s="31" customFormat="1" ht="15.75" spans="1:10">
      <c r="A223" s="234">
        <v>22101</v>
      </c>
      <c r="B223" s="235" t="s">
        <v>280</v>
      </c>
      <c r="C223" s="233">
        <v>1380</v>
      </c>
      <c r="D223" s="32"/>
      <c r="E223" s="31"/>
      <c r="F223" s="31"/>
      <c r="G223" s="37"/>
      <c r="H223" s="37"/>
      <c r="I223" s="38"/>
      <c r="J223" s="39"/>
    </row>
    <row r="224" s="31" customFormat="1" ht="15.75" spans="1:10">
      <c r="A224" s="231">
        <v>2210103</v>
      </c>
      <c r="B224" s="236" t="s">
        <v>281</v>
      </c>
      <c r="C224" s="237">
        <v>1380</v>
      </c>
      <c r="D224" s="32"/>
      <c r="E224" s="31"/>
      <c r="F224" s="31"/>
      <c r="G224" s="37"/>
      <c r="H224" s="37"/>
      <c r="I224" s="38"/>
      <c r="J224" s="39"/>
    </row>
    <row r="225" s="31" customFormat="1" ht="15.75" spans="1:10">
      <c r="A225" s="234">
        <v>222</v>
      </c>
      <c r="B225" s="235" t="s">
        <v>282</v>
      </c>
      <c r="C225" s="233">
        <v>82</v>
      </c>
      <c r="D225" s="32"/>
      <c r="E225" s="31"/>
      <c r="F225" s="31"/>
      <c r="G225" s="37"/>
      <c r="H225" s="37"/>
      <c r="I225" s="38"/>
      <c r="J225" s="39"/>
    </row>
    <row r="226" s="31" customFormat="1" ht="15.75" spans="1:10">
      <c r="A226" s="234">
        <v>22204</v>
      </c>
      <c r="B226" s="235" t="s">
        <v>283</v>
      </c>
      <c r="C226" s="233">
        <v>82</v>
      </c>
      <c r="D226" s="32"/>
      <c r="E226" s="31"/>
      <c r="F226" s="31"/>
      <c r="G226" s="37"/>
      <c r="H226" s="37"/>
      <c r="I226" s="38"/>
      <c r="J226" s="39"/>
    </row>
    <row r="227" s="31" customFormat="1" ht="15.75" spans="1:10">
      <c r="A227" s="231">
        <v>2220401</v>
      </c>
      <c r="B227" s="236" t="s">
        <v>284</v>
      </c>
      <c r="C227" s="237">
        <v>82</v>
      </c>
      <c r="D227" s="32"/>
      <c r="E227" s="31"/>
      <c r="F227" s="31"/>
      <c r="G227" s="37"/>
      <c r="H227" s="37"/>
      <c r="I227" s="38"/>
      <c r="J227" s="39"/>
    </row>
    <row r="228" s="31" customFormat="1" ht="15.75" spans="1:10">
      <c r="A228" s="234">
        <v>227</v>
      </c>
      <c r="B228" s="235" t="s">
        <v>285</v>
      </c>
      <c r="C228" s="233">
        <v>2000</v>
      </c>
      <c r="D228" s="32"/>
      <c r="E228" s="31"/>
      <c r="F228" s="31"/>
      <c r="G228" s="37"/>
      <c r="H228" s="37"/>
      <c r="I228" s="38"/>
      <c r="J228" s="39"/>
    </row>
    <row r="229" s="31" customFormat="1" ht="15.75" spans="1:10">
      <c r="A229" s="234">
        <v>229</v>
      </c>
      <c r="B229" s="235" t="s">
        <v>286</v>
      </c>
      <c r="C229" s="233">
        <v>460</v>
      </c>
      <c r="D229" s="32"/>
      <c r="E229" s="31"/>
      <c r="F229" s="31"/>
      <c r="G229" s="37"/>
      <c r="H229" s="37"/>
      <c r="I229" s="38"/>
      <c r="J229" s="39"/>
    </row>
    <row r="230" s="31" customFormat="1" ht="15.75" spans="1:10">
      <c r="A230" s="234">
        <v>22999</v>
      </c>
      <c r="B230" s="235" t="s">
        <v>287</v>
      </c>
      <c r="C230" s="237">
        <v>460</v>
      </c>
      <c r="D230" s="32"/>
      <c r="E230" s="31"/>
      <c r="F230" s="31"/>
      <c r="G230" s="37"/>
      <c r="H230" s="37"/>
      <c r="I230" s="38"/>
      <c r="J230" s="39"/>
    </row>
    <row r="231" s="31" customFormat="1" ht="15.75" spans="1:10">
      <c r="A231" s="234">
        <v>231</v>
      </c>
      <c r="B231" s="235" t="s">
        <v>288</v>
      </c>
      <c r="C231" s="233">
        <v>15387</v>
      </c>
      <c r="D231" s="32"/>
      <c r="E231" s="31"/>
      <c r="F231" s="31"/>
      <c r="G231" s="37"/>
      <c r="H231" s="37"/>
      <c r="I231" s="38"/>
      <c r="J231" s="39"/>
    </row>
    <row r="232" s="31" customFormat="1" ht="15.75" spans="1:10">
      <c r="A232" s="231">
        <v>2310301</v>
      </c>
      <c r="B232" s="236" t="s">
        <v>289</v>
      </c>
      <c r="C232" s="237">
        <v>15387</v>
      </c>
      <c r="D232" s="32"/>
      <c r="E232" s="31"/>
      <c r="F232" s="31"/>
      <c r="G232" s="37"/>
      <c r="H232" s="37"/>
      <c r="I232" s="38"/>
      <c r="J232" s="39"/>
    </row>
    <row r="233" s="31" customFormat="1" ht="15.75" spans="1:10">
      <c r="A233" s="234">
        <v>232</v>
      </c>
      <c r="B233" s="235" t="s">
        <v>290</v>
      </c>
      <c r="C233" s="233">
        <v>51473</v>
      </c>
      <c r="D233" s="32"/>
      <c r="E233" s="31"/>
      <c r="F233" s="31"/>
      <c r="G233" s="37"/>
      <c r="H233" s="37"/>
      <c r="I233" s="38"/>
      <c r="J233" s="39"/>
    </row>
    <row r="234" s="31" customFormat="1" ht="15.75" spans="1:10">
      <c r="A234" s="231">
        <v>2320301</v>
      </c>
      <c r="B234" s="236" t="s">
        <v>291</v>
      </c>
      <c r="C234" s="237">
        <v>51473</v>
      </c>
      <c r="D234" s="32"/>
      <c r="E234" s="31"/>
      <c r="F234" s="31"/>
      <c r="G234" s="37"/>
      <c r="H234" s="37"/>
      <c r="I234" s="38"/>
      <c r="J234" s="39"/>
    </row>
  </sheetData>
  <mergeCells count="2">
    <mergeCell ref="A2:C2"/>
    <mergeCell ref="A4:C4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0"/>
  <sheetViews>
    <sheetView workbookViewId="0">
      <selection activeCell="H5" sqref="H5"/>
    </sheetView>
  </sheetViews>
  <sheetFormatPr defaultColWidth="9" defaultRowHeight="15.75" outlineLevelCol="4"/>
  <cols>
    <col min="1" max="1" width="19.375" style="91" customWidth="1"/>
    <col min="2" max="2" width="38.625" style="91" customWidth="1"/>
    <col min="3" max="3" width="17.25" style="175" customWidth="1"/>
    <col min="4" max="16384" width="9" style="91"/>
  </cols>
  <sheetData>
    <row r="1" s="91" customFormat="1" ht="21" customHeight="1" spans="1:3">
      <c r="A1" s="92"/>
      <c r="B1" s="91"/>
      <c r="C1" s="175"/>
    </row>
    <row r="2" s="91" customFormat="1" ht="24.75" customHeight="1" spans="1:3">
      <c r="A2" s="97" t="s">
        <v>292</v>
      </c>
      <c r="B2" s="98"/>
      <c r="C2" s="98"/>
    </row>
    <row r="3" s="92" customFormat="1" ht="24" customHeight="1" spans="3:3">
      <c r="C3" s="176" t="s">
        <v>48</v>
      </c>
    </row>
    <row r="4" s="93" customFormat="1" ht="43.5" customHeight="1" spans="1:3">
      <c r="A4" s="100" t="s">
        <v>293</v>
      </c>
      <c r="B4" s="100" t="s">
        <v>294</v>
      </c>
      <c r="C4" s="101" t="s">
        <v>24</v>
      </c>
    </row>
    <row r="5" s="218" customFormat="1" ht="43.5" customHeight="1" spans="1:3">
      <c r="A5" s="219">
        <v>301</v>
      </c>
      <c r="B5" s="219" t="s">
        <v>295</v>
      </c>
      <c r="C5" s="220">
        <v>55244</v>
      </c>
    </row>
    <row r="6" s="174" customFormat="1" ht="43.5" customHeight="1" spans="1:3">
      <c r="A6" s="116">
        <v>30101</v>
      </c>
      <c r="B6" s="116" t="s">
        <v>296</v>
      </c>
      <c r="C6" s="221">
        <v>15652</v>
      </c>
    </row>
    <row r="7" s="174" customFormat="1" ht="43.5" customHeight="1" spans="1:3">
      <c r="A7" s="116" t="s">
        <v>297</v>
      </c>
      <c r="B7" s="222" t="s">
        <v>298</v>
      </c>
      <c r="C7" s="221">
        <v>12212</v>
      </c>
    </row>
    <row r="8" s="174" customFormat="1" ht="43.5" customHeight="1" spans="1:3">
      <c r="A8" s="116" t="s">
        <v>299</v>
      </c>
      <c r="B8" s="222" t="s">
        <v>300</v>
      </c>
      <c r="C8" s="221">
        <v>6536</v>
      </c>
    </row>
    <row r="9" s="174" customFormat="1" ht="43.5" customHeight="1" spans="1:3">
      <c r="A9" s="116" t="s">
        <v>301</v>
      </c>
      <c r="B9" s="222" t="s">
        <v>302</v>
      </c>
      <c r="C9" s="221">
        <v>5944</v>
      </c>
    </row>
    <row r="10" s="174" customFormat="1" ht="43.5" customHeight="1" spans="1:3">
      <c r="A10" s="116" t="s">
        <v>303</v>
      </c>
      <c r="B10" s="222" t="s">
        <v>304</v>
      </c>
      <c r="C10" s="221">
        <v>5478</v>
      </c>
    </row>
    <row r="11" s="174" customFormat="1" ht="43.5" customHeight="1" spans="1:3">
      <c r="A11" s="116" t="s">
        <v>305</v>
      </c>
      <c r="B11" s="222" t="s">
        <v>306</v>
      </c>
      <c r="C11" s="221">
        <v>4979</v>
      </c>
    </row>
    <row r="12" s="174" customFormat="1" ht="43.5" customHeight="1" spans="1:3">
      <c r="A12" s="116" t="s">
        <v>307</v>
      </c>
      <c r="B12" s="222" t="s">
        <v>308</v>
      </c>
      <c r="C12" s="221">
        <v>2969</v>
      </c>
    </row>
    <row r="13" s="174" customFormat="1" ht="43.5" customHeight="1" spans="1:3">
      <c r="A13" s="116" t="s">
        <v>309</v>
      </c>
      <c r="B13" s="222" t="s">
        <v>310</v>
      </c>
      <c r="C13" s="221">
        <v>1474</v>
      </c>
    </row>
    <row r="14" s="93" customFormat="1" ht="43.5" customHeight="1" spans="1:3">
      <c r="A14" s="219">
        <v>302</v>
      </c>
      <c r="B14" s="219" t="s">
        <v>311</v>
      </c>
      <c r="C14" s="181">
        <v>32917</v>
      </c>
    </row>
    <row r="15" s="92" customFormat="1" ht="43.5" customHeight="1" spans="1:5">
      <c r="A15" s="116">
        <v>30201</v>
      </c>
      <c r="B15" s="116" t="s">
        <v>312</v>
      </c>
      <c r="C15" s="198">
        <v>24819</v>
      </c>
      <c r="E15" s="110"/>
    </row>
    <row r="16" s="92" customFormat="1" ht="43.5" customHeight="1" spans="1:5">
      <c r="A16" s="116" t="s">
        <v>313</v>
      </c>
      <c r="B16" s="222" t="s">
        <v>314</v>
      </c>
      <c r="C16" s="198">
        <v>265</v>
      </c>
      <c r="E16" s="110"/>
    </row>
    <row r="17" s="92" customFormat="1" ht="43.5" customHeight="1" spans="1:5">
      <c r="A17" s="116" t="s">
        <v>315</v>
      </c>
      <c r="B17" s="222" t="s">
        <v>316</v>
      </c>
      <c r="C17" s="198">
        <v>68</v>
      </c>
      <c r="E17" s="110"/>
    </row>
    <row r="18" s="92" customFormat="1" ht="43.5" customHeight="1" spans="1:5">
      <c r="A18" s="116" t="s">
        <v>317</v>
      </c>
      <c r="B18" s="222" t="s">
        <v>318</v>
      </c>
      <c r="C18" s="198">
        <v>57</v>
      </c>
      <c r="E18" s="110"/>
    </row>
    <row r="19" s="92" customFormat="1" ht="43.5" customHeight="1" spans="1:5">
      <c r="A19" s="116" t="s">
        <v>319</v>
      </c>
      <c r="B19" s="222" t="s">
        <v>320</v>
      </c>
      <c r="C19" s="198">
        <v>26</v>
      </c>
      <c r="E19" s="110"/>
    </row>
    <row r="20" s="92" customFormat="1" ht="43.5" customHeight="1" spans="1:5">
      <c r="A20" s="116" t="s">
        <v>321</v>
      </c>
      <c r="B20" s="222" t="s">
        <v>322</v>
      </c>
      <c r="C20" s="198">
        <v>421</v>
      </c>
      <c r="E20" s="110"/>
    </row>
    <row r="21" s="92" customFormat="1" ht="43.5" customHeight="1" spans="1:5">
      <c r="A21" s="116" t="s">
        <v>323</v>
      </c>
      <c r="B21" s="222" t="s">
        <v>324</v>
      </c>
      <c r="C21" s="198">
        <v>36</v>
      </c>
      <c r="E21" s="110"/>
    </row>
    <row r="22" s="92" customFormat="1" ht="43.5" customHeight="1" spans="1:5">
      <c r="A22" s="116" t="s">
        <v>325</v>
      </c>
      <c r="B22" s="222" t="s">
        <v>326</v>
      </c>
      <c r="C22" s="198">
        <v>274</v>
      </c>
      <c r="E22" s="110"/>
    </row>
    <row r="23" s="92" customFormat="1" ht="43.5" customHeight="1" spans="1:5">
      <c r="A23" s="116" t="s">
        <v>327</v>
      </c>
      <c r="B23" s="222" t="s">
        <v>328</v>
      </c>
      <c r="C23" s="198">
        <v>48</v>
      </c>
      <c r="E23" s="110"/>
    </row>
    <row r="24" s="92" customFormat="1" ht="43.5" customHeight="1" spans="1:5">
      <c r="A24" s="116" t="s">
        <v>329</v>
      </c>
      <c r="B24" s="222" t="s">
        <v>330</v>
      </c>
      <c r="C24" s="198">
        <v>685</v>
      </c>
      <c r="E24" s="110"/>
    </row>
    <row r="25" s="92" customFormat="1" ht="43.5" customHeight="1" spans="1:5">
      <c r="A25" s="116" t="s">
        <v>331</v>
      </c>
      <c r="B25" s="222" t="s">
        <v>332</v>
      </c>
      <c r="C25" s="198">
        <v>0</v>
      </c>
      <c r="E25" s="110"/>
    </row>
    <row r="26" s="92" customFormat="1" ht="43.5" customHeight="1" spans="1:5">
      <c r="A26" s="116" t="s">
        <v>333</v>
      </c>
      <c r="B26" s="222" t="s">
        <v>334</v>
      </c>
      <c r="C26" s="198">
        <v>1025</v>
      </c>
      <c r="E26" s="110"/>
    </row>
    <row r="27" s="92" customFormat="1" ht="43.5" customHeight="1" spans="1:5">
      <c r="A27" s="116" t="s">
        <v>335</v>
      </c>
      <c r="B27" s="222" t="s">
        <v>336</v>
      </c>
      <c r="C27" s="198">
        <v>896</v>
      </c>
      <c r="E27" s="110"/>
    </row>
    <row r="28" s="92" customFormat="1" ht="43.5" customHeight="1" spans="1:5">
      <c r="A28" s="116" t="s">
        <v>337</v>
      </c>
      <c r="B28" s="222" t="s">
        <v>338</v>
      </c>
      <c r="C28" s="198">
        <v>254</v>
      </c>
      <c r="E28" s="110"/>
    </row>
    <row r="29" s="92" customFormat="1" ht="43.5" customHeight="1" spans="1:5">
      <c r="A29" s="116" t="s">
        <v>339</v>
      </c>
      <c r="B29" s="222" t="s">
        <v>340</v>
      </c>
      <c r="C29" s="198">
        <v>144</v>
      </c>
      <c r="E29" s="110"/>
    </row>
    <row r="30" s="92" customFormat="1" ht="43.5" customHeight="1" spans="1:5">
      <c r="A30" s="116" t="s">
        <v>341</v>
      </c>
      <c r="B30" s="222" t="s">
        <v>342</v>
      </c>
      <c r="C30" s="198">
        <v>300</v>
      </c>
      <c r="E30" s="110"/>
    </row>
    <row r="31" s="92" customFormat="1" ht="43.5" customHeight="1" spans="1:5">
      <c r="A31" s="116" t="s">
        <v>343</v>
      </c>
      <c r="B31" s="222" t="s">
        <v>344</v>
      </c>
      <c r="C31" s="198">
        <v>450</v>
      </c>
      <c r="E31" s="110"/>
    </row>
    <row r="32" s="92" customFormat="1" ht="43.5" customHeight="1" spans="1:5">
      <c r="A32" s="116" t="s">
        <v>345</v>
      </c>
      <c r="B32" s="222" t="s">
        <v>346</v>
      </c>
      <c r="C32" s="198">
        <v>40</v>
      </c>
      <c r="E32" s="110"/>
    </row>
    <row r="33" s="92" customFormat="1" ht="43.5" customHeight="1" spans="1:5">
      <c r="A33" s="116" t="s">
        <v>347</v>
      </c>
      <c r="B33" s="222" t="s">
        <v>348</v>
      </c>
      <c r="C33" s="198">
        <v>600</v>
      </c>
      <c r="E33" s="110"/>
    </row>
    <row r="34" s="92" customFormat="1" ht="43.5" customHeight="1" spans="1:5">
      <c r="A34" s="116" t="s">
        <v>349</v>
      </c>
      <c r="B34" s="222" t="s">
        <v>350</v>
      </c>
      <c r="C34" s="198">
        <v>1423</v>
      </c>
      <c r="E34" s="110"/>
    </row>
    <row r="35" s="92" customFormat="1" ht="43.5" customHeight="1" spans="1:5">
      <c r="A35" s="116" t="s">
        <v>351</v>
      </c>
      <c r="B35" s="222" t="s">
        <v>352</v>
      </c>
      <c r="C35" s="198">
        <v>50</v>
      </c>
      <c r="E35" s="110"/>
    </row>
    <row r="36" s="92" customFormat="1" ht="43.5" customHeight="1" spans="1:5">
      <c r="A36" s="116" t="s">
        <v>353</v>
      </c>
      <c r="B36" s="222" t="s">
        <v>354</v>
      </c>
      <c r="C36" s="198">
        <v>360</v>
      </c>
      <c r="E36" s="110"/>
    </row>
    <row r="37" s="92" customFormat="1" ht="43.5" customHeight="1" spans="1:5">
      <c r="A37" s="116" t="s">
        <v>355</v>
      </c>
      <c r="B37" s="222" t="s">
        <v>356</v>
      </c>
      <c r="C37" s="198">
        <v>50</v>
      </c>
      <c r="E37" s="110"/>
    </row>
    <row r="38" s="92" customFormat="1" ht="43.5" customHeight="1" spans="1:5">
      <c r="A38" s="116" t="s">
        <v>357</v>
      </c>
      <c r="B38" s="222" t="s">
        <v>358</v>
      </c>
      <c r="C38" s="198">
        <v>626</v>
      </c>
      <c r="E38" s="110"/>
    </row>
    <row r="39" s="92" customFormat="1" ht="43.5" customHeight="1" spans="1:5">
      <c r="A39" s="219" t="s">
        <v>359</v>
      </c>
      <c r="B39" s="223" t="s">
        <v>360</v>
      </c>
      <c r="C39" s="224">
        <v>39348</v>
      </c>
      <c r="E39" s="110"/>
    </row>
    <row r="40" s="92" customFormat="1" ht="43.5" customHeight="1" spans="1:5">
      <c r="A40" s="116" t="s">
        <v>361</v>
      </c>
      <c r="B40" s="222" t="s">
        <v>362</v>
      </c>
      <c r="C40" s="198">
        <v>252</v>
      </c>
      <c r="E40" s="110"/>
    </row>
    <row r="41" s="92" customFormat="1" ht="43.5" customHeight="1" spans="1:5">
      <c r="A41" s="116" t="s">
        <v>363</v>
      </c>
      <c r="B41" s="222" t="s">
        <v>364</v>
      </c>
      <c r="C41" s="198">
        <v>9654</v>
      </c>
      <c r="E41" s="110"/>
    </row>
    <row r="42" s="92" customFormat="1" ht="43.5" customHeight="1" spans="1:5">
      <c r="A42" s="116" t="s">
        <v>365</v>
      </c>
      <c r="B42" s="222" t="s">
        <v>366</v>
      </c>
      <c r="C42" s="198">
        <v>0</v>
      </c>
      <c r="E42" s="110"/>
    </row>
    <row r="43" s="92" customFormat="1" ht="43.5" customHeight="1" spans="1:5">
      <c r="A43" s="116" t="s">
        <v>367</v>
      </c>
      <c r="B43" s="222" t="s">
        <v>368</v>
      </c>
      <c r="C43" s="198">
        <v>1563</v>
      </c>
      <c r="E43" s="110"/>
    </row>
    <row r="44" s="92" customFormat="1" ht="43.5" customHeight="1" spans="1:5">
      <c r="A44" s="116" t="s">
        <v>369</v>
      </c>
      <c r="B44" s="222" t="s">
        <v>370</v>
      </c>
      <c r="C44" s="198">
        <v>8744</v>
      </c>
      <c r="E44" s="110"/>
    </row>
    <row r="45" s="92" customFormat="1" ht="43.5" customHeight="1" spans="1:5">
      <c r="A45" s="116" t="s">
        <v>371</v>
      </c>
      <c r="B45" s="222" t="s">
        <v>372</v>
      </c>
      <c r="C45" s="198">
        <v>126</v>
      </c>
      <c r="E45" s="110"/>
    </row>
    <row r="46" s="92" customFormat="1" ht="43.5" customHeight="1" spans="1:5">
      <c r="A46" s="116" t="s">
        <v>373</v>
      </c>
      <c r="B46" s="222" t="s">
        <v>374</v>
      </c>
      <c r="C46" s="198">
        <v>400</v>
      </c>
      <c r="E46" s="110"/>
    </row>
    <row r="47" s="92" customFormat="1" ht="43.5" customHeight="1" spans="1:5">
      <c r="A47" s="116" t="s">
        <v>375</v>
      </c>
      <c r="B47" s="222" t="s">
        <v>376</v>
      </c>
      <c r="C47" s="198">
        <v>54</v>
      </c>
      <c r="E47" s="110"/>
    </row>
    <row r="48" s="92" customFormat="1" ht="43.5" customHeight="1" spans="1:5">
      <c r="A48" s="116" t="s">
        <v>377</v>
      </c>
      <c r="B48" s="222" t="s">
        <v>378</v>
      </c>
      <c r="C48" s="198">
        <v>6356</v>
      </c>
      <c r="E48" s="110"/>
    </row>
    <row r="49" s="92" customFormat="1" ht="43.5" customHeight="1" spans="1:5">
      <c r="A49" s="116" t="s">
        <v>379</v>
      </c>
      <c r="B49" s="222" t="s">
        <v>380</v>
      </c>
      <c r="C49" s="198">
        <v>3511</v>
      </c>
      <c r="E49" s="110"/>
    </row>
    <row r="50" s="92" customFormat="1" ht="43.5" customHeight="1" spans="1:5">
      <c r="A50" s="116" t="s">
        <v>381</v>
      </c>
      <c r="B50" s="222" t="s">
        <v>382</v>
      </c>
      <c r="C50" s="198">
        <v>2140</v>
      </c>
      <c r="E50" s="110"/>
    </row>
    <row r="51" s="92" customFormat="1" ht="43.5" customHeight="1" spans="1:5">
      <c r="A51" s="116" t="s">
        <v>383</v>
      </c>
      <c r="B51" s="222" t="s">
        <v>384</v>
      </c>
      <c r="C51" s="198">
        <v>6548</v>
      </c>
      <c r="E51" s="110"/>
    </row>
    <row r="52" s="92" customFormat="1" ht="43.5" customHeight="1" spans="1:5">
      <c r="A52" s="219" t="s">
        <v>385</v>
      </c>
      <c r="B52" s="223" t="s">
        <v>386</v>
      </c>
      <c r="C52" s="224">
        <v>51473</v>
      </c>
      <c r="E52" s="110"/>
    </row>
    <row r="53" s="92" customFormat="1" ht="43.5" customHeight="1" spans="1:5">
      <c r="A53" s="116" t="s">
        <v>387</v>
      </c>
      <c r="B53" s="222" t="s">
        <v>388</v>
      </c>
      <c r="C53" s="198">
        <v>51473</v>
      </c>
      <c r="E53" s="110"/>
    </row>
    <row r="54" s="92" customFormat="1" ht="43.5" customHeight="1" spans="1:5">
      <c r="A54" s="219" t="s">
        <v>389</v>
      </c>
      <c r="B54" s="223" t="s">
        <v>288</v>
      </c>
      <c r="C54" s="224">
        <v>15387</v>
      </c>
      <c r="E54" s="110"/>
    </row>
    <row r="55" s="92" customFormat="1" ht="43.5" customHeight="1" spans="1:5">
      <c r="A55" s="116" t="s">
        <v>390</v>
      </c>
      <c r="B55" s="222" t="s">
        <v>391</v>
      </c>
      <c r="C55" s="198">
        <v>15387</v>
      </c>
      <c r="E55" s="110"/>
    </row>
    <row r="56" s="92" customFormat="1" ht="43.5" customHeight="1" spans="1:5">
      <c r="A56" s="219" t="s">
        <v>392</v>
      </c>
      <c r="B56" s="223" t="s">
        <v>393</v>
      </c>
      <c r="C56" s="224">
        <v>1363</v>
      </c>
      <c r="E56" s="110"/>
    </row>
    <row r="57" s="92" customFormat="1" ht="43.5" customHeight="1" spans="1:5">
      <c r="A57" s="116" t="s">
        <v>394</v>
      </c>
      <c r="B57" s="222" t="s">
        <v>395</v>
      </c>
      <c r="C57" s="198">
        <v>1363</v>
      </c>
      <c r="E57" s="110"/>
    </row>
    <row r="58" s="92" customFormat="1" ht="43.5" customHeight="1" spans="1:5">
      <c r="A58" s="219" t="s">
        <v>396</v>
      </c>
      <c r="B58" s="223" t="s">
        <v>397</v>
      </c>
      <c r="C58" s="224">
        <v>25656</v>
      </c>
      <c r="E58" s="110"/>
    </row>
    <row r="59" s="92" customFormat="1" ht="43.5" customHeight="1" spans="1:5">
      <c r="A59" s="116" t="s">
        <v>398</v>
      </c>
      <c r="B59" s="222" t="s">
        <v>395</v>
      </c>
      <c r="C59" s="198">
        <v>0</v>
      </c>
      <c r="E59" s="110"/>
    </row>
    <row r="60" s="92" customFormat="1" ht="43.5" customHeight="1" spans="1:5">
      <c r="A60" s="116" t="s">
        <v>399</v>
      </c>
      <c r="B60" s="222" t="s">
        <v>400</v>
      </c>
      <c r="C60" s="198">
        <v>956</v>
      </c>
      <c r="E60" s="110"/>
    </row>
    <row r="61" s="92" customFormat="1" ht="43.5" customHeight="1" spans="1:5">
      <c r="A61" s="116" t="s">
        <v>401</v>
      </c>
      <c r="B61" s="222" t="s">
        <v>402</v>
      </c>
      <c r="C61" s="198">
        <v>500</v>
      </c>
      <c r="E61" s="110"/>
    </row>
    <row r="62" s="92" customFormat="1" ht="43.5" customHeight="1" spans="1:5">
      <c r="A62" s="116" t="s">
        <v>403</v>
      </c>
      <c r="B62" s="222" t="s">
        <v>404</v>
      </c>
      <c r="C62" s="198">
        <v>23564</v>
      </c>
      <c r="E62" s="110"/>
    </row>
    <row r="63" s="92" customFormat="1" ht="43.5" customHeight="1" spans="1:5">
      <c r="A63" s="116" t="s">
        <v>405</v>
      </c>
      <c r="B63" s="222" t="s">
        <v>406</v>
      </c>
      <c r="C63" s="198">
        <v>554</v>
      </c>
      <c r="E63" s="110"/>
    </row>
    <row r="64" s="92" customFormat="1" ht="43.5" customHeight="1" spans="1:5">
      <c r="A64" s="116" t="s">
        <v>407</v>
      </c>
      <c r="B64" s="222" t="s">
        <v>408</v>
      </c>
      <c r="C64" s="198">
        <v>82</v>
      </c>
      <c r="E64" s="110"/>
    </row>
    <row r="65" s="92" customFormat="1" ht="43.5" customHeight="1" spans="1:5">
      <c r="A65" s="219" t="s">
        <v>409</v>
      </c>
      <c r="B65" s="223" t="s">
        <v>410</v>
      </c>
      <c r="C65" s="224">
        <v>6112</v>
      </c>
      <c r="E65" s="110"/>
    </row>
    <row r="66" s="92" customFormat="1" ht="43.5" customHeight="1" spans="1:5">
      <c r="A66" s="116" t="s">
        <v>411</v>
      </c>
      <c r="B66" s="222" t="s">
        <v>412</v>
      </c>
      <c r="C66" s="198">
        <v>2000</v>
      </c>
      <c r="E66" s="110"/>
    </row>
    <row r="67" s="92" customFormat="1" ht="43.5" customHeight="1" spans="1:5">
      <c r="A67" s="116" t="s">
        <v>413</v>
      </c>
      <c r="B67" s="222" t="s">
        <v>410</v>
      </c>
      <c r="C67" s="198">
        <v>4112</v>
      </c>
      <c r="E67" s="110"/>
    </row>
    <row r="68" s="92" customFormat="1" ht="43.5" customHeight="1" spans="1:5">
      <c r="A68" s="116"/>
      <c r="B68" s="116"/>
      <c r="C68" s="198"/>
      <c r="E68" s="110"/>
    </row>
    <row r="69" s="92" customFormat="1" ht="43.5" customHeight="1" spans="1:5">
      <c r="A69" s="116"/>
      <c r="B69" s="116"/>
      <c r="C69" s="198"/>
      <c r="E69" s="110"/>
    </row>
    <row r="70" s="93" customFormat="1" ht="43.5" customHeight="1" spans="1:3">
      <c r="A70" s="117" t="s">
        <v>414</v>
      </c>
      <c r="B70" s="118"/>
      <c r="C70" s="181">
        <v>227500</v>
      </c>
    </row>
  </sheetData>
  <mergeCells count="2">
    <mergeCell ref="A2:C2"/>
    <mergeCell ref="A70:B70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8"/>
  <sheetViews>
    <sheetView workbookViewId="0">
      <selection activeCell="AG7" sqref="AG7"/>
    </sheetView>
  </sheetViews>
  <sheetFormatPr defaultColWidth="7" defaultRowHeight="15"/>
  <cols>
    <col min="1" max="4" width="20.875" style="35" customWidth="1"/>
    <col min="5" max="5" width="10.375" style="32" hidden="1" customWidth="1"/>
    <col min="6" max="6" width="9.625" style="31" hidden="1" customWidth="1"/>
    <col min="7" max="7" width="8.125" style="31" hidden="1" customWidth="1"/>
    <col min="8" max="8" width="9.625" style="37" hidden="1" customWidth="1"/>
    <col min="9" max="9" width="17.5" style="37" hidden="1" customWidth="1"/>
    <col min="10" max="10" width="12.5" style="38" hidden="1" customWidth="1"/>
    <col min="11" max="11" width="7" style="39" hidden="1" customWidth="1"/>
    <col min="12" max="13" width="7" style="31" hidden="1" customWidth="1"/>
    <col min="14" max="14" width="13.875" style="31" hidden="1" customWidth="1"/>
    <col min="15" max="15" width="7.875" style="31" hidden="1" customWidth="1"/>
    <col min="16" max="16" width="9.5" style="31" hidden="1" customWidth="1"/>
    <col min="17" max="17" width="6.875" style="31" hidden="1" customWidth="1"/>
    <col min="18" max="18" width="9" style="31" hidden="1" customWidth="1"/>
    <col min="19" max="19" width="5.875" style="31" hidden="1" customWidth="1"/>
    <col min="20" max="20" width="5.25" style="31" hidden="1" customWidth="1"/>
    <col min="21" max="21" width="6.5" style="31" hidden="1" customWidth="1"/>
    <col min="22" max="23" width="7" style="31" hidden="1" customWidth="1"/>
    <col min="24" max="24" width="10.625" style="31" hidden="1" customWidth="1"/>
    <col min="25" max="25" width="10.5" style="31" hidden="1" customWidth="1"/>
    <col min="26" max="26" width="7" style="31" hidden="1" customWidth="1"/>
    <col min="27" max="16384" width="7" style="31"/>
  </cols>
  <sheetData>
    <row r="1" s="31" customFormat="1" ht="21.75" customHeight="1" spans="1:11">
      <c r="A1" s="9"/>
      <c r="B1" s="9"/>
      <c r="C1" s="9"/>
      <c r="D1" s="9"/>
      <c r="E1" s="32"/>
      <c r="F1" s="31"/>
      <c r="G1" s="31"/>
      <c r="H1" s="37"/>
      <c r="I1" s="37"/>
      <c r="J1" s="38"/>
      <c r="K1" s="39"/>
    </row>
    <row r="2" s="31" customFormat="1" ht="51.75" customHeight="1" spans="1:11">
      <c r="A2" s="141" t="s">
        <v>415</v>
      </c>
      <c r="B2" s="142"/>
      <c r="C2" s="142"/>
      <c r="D2" s="142"/>
      <c r="E2" s="32"/>
      <c r="F2" s="31"/>
      <c r="G2" s="31"/>
      <c r="H2" s="31"/>
      <c r="I2" s="31"/>
      <c r="J2" s="31"/>
      <c r="K2" s="39"/>
    </row>
    <row r="3" s="31" customFormat="1" spans="1:14">
      <c r="A3" s="35"/>
      <c r="B3" s="35"/>
      <c r="C3" s="35"/>
      <c r="D3" s="129" t="s">
        <v>416</v>
      </c>
      <c r="E3" s="32"/>
      <c r="F3" s="31">
        <v>12.11</v>
      </c>
      <c r="G3" s="31"/>
      <c r="H3" s="31">
        <v>12.22</v>
      </c>
      <c r="I3" s="31"/>
      <c r="J3" s="31"/>
      <c r="K3" s="39"/>
      <c r="L3" s="31"/>
      <c r="M3" s="31"/>
      <c r="N3" s="31">
        <v>1.2</v>
      </c>
    </row>
    <row r="4" s="140" customFormat="1" ht="39.75" customHeight="1" spans="1:16">
      <c r="A4" s="143" t="s">
        <v>417</v>
      </c>
      <c r="B4" s="44" t="s">
        <v>418</v>
      </c>
      <c r="C4" s="44" t="s">
        <v>419</v>
      </c>
      <c r="D4" s="143" t="s">
        <v>97</v>
      </c>
      <c r="E4" s="144"/>
      <c r="H4" s="145" t="s">
        <v>420</v>
      </c>
      <c r="I4" s="145" t="s">
        <v>421</v>
      </c>
      <c r="J4" s="145" t="s">
        <v>422</v>
      </c>
      <c r="K4" s="152"/>
      <c r="N4" s="145" t="s">
        <v>420</v>
      </c>
      <c r="O4" s="153" t="s">
        <v>421</v>
      </c>
      <c r="P4" s="145" t="s">
        <v>422</v>
      </c>
    </row>
    <row r="5" s="31" customFormat="1" ht="39.75" customHeight="1" spans="1:26">
      <c r="A5" s="186" t="s">
        <v>423</v>
      </c>
      <c r="B5" s="147"/>
      <c r="C5" s="147"/>
      <c r="D5" s="147" t="s">
        <v>424</v>
      </c>
      <c r="E5" s="51">
        <v>105429</v>
      </c>
      <c r="F5" s="148">
        <v>595734.14</v>
      </c>
      <c r="G5" s="31">
        <f>104401+13602</f>
        <v>118003</v>
      </c>
      <c r="H5" s="37" t="s">
        <v>54</v>
      </c>
      <c r="I5" s="37" t="s">
        <v>425</v>
      </c>
      <c r="J5" s="38">
        <v>596221.15</v>
      </c>
      <c r="K5" s="39" t="e">
        <f>H5-A5</f>
        <v>#VALUE!</v>
      </c>
      <c r="L5" s="88" t="e">
        <f>J5-#REF!</f>
        <v>#REF!</v>
      </c>
      <c r="M5" s="88">
        <v>75943</v>
      </c>
      <c r="N5" s="37" t="s">
        <v>54</v>
      </c>
      <c r="O5" s="37" t="s">
        <v>425</v>
      </c>
      <c r="P5" s="38">
        <v>643048.95</v>
      </c>
      <c r="Q5" s="39" t="e">
        <f>N5-A5</f>
        <v>#VALUE!</v>
      </c>
      <c r="R5" s="88" t="e">
        <f>P5-#REF!</f>
        <v>#REF!</v>
      </c>
      <c r="T5" s="31">
        <v>717759</v>
      </c>
      <c r="U5" s="31"/>
      <c r="V5" s="89" t="s">
        <v>54</v>
      </c>
      <c r="W5" s="89" t="s">
        <v>425</v>
      </c>
      <c r="X5" s="90">
        <v>659380.53</v>
      </c>
      <c r="Y5" s="31" t="e">
        <f>#REF!-X5</f>
        <v>#REF!</v>
      </c>
      <c r="Z5" s="31" t="e">
        <f>V5-A5</f>
        <v>#VALUE!</v>
      </c>
    </row>
    <row r="6" s="31" customFormat="1" ht="39.75" customHeight="1" spans="1:24">
      <c r="A6" s="146" t="s">
        <v>426</v>
      </c>
      <c r="B6" s="147"/>
      <c r="C6" s="147"/>
      <c r="D6" s="147"/>
      <c r="E6" s="51"/>
      <c r="F6" s="148"/>
      <c r="G6" s="31"/>
      <c r="H6" s="37"/>
      <c r="I6" s="37"/>
      <c r="J6" s="38"/>
      <c r="K6" s="39"/>
      <c r="L6" s="88"/>
      <c r="M6" s="88"/>
      <c r="N6" s="37"/>
      <c r="O6" s="37"/>
      <c r="P6" s="38"/>
      <c r="Q6" s="39"/>
      <c r="R6" s="88"/>
      <c r="S6" s="31"/>
      <c r="T6" s="31"/>
      <c r="U6" s="31"/>
      <c r="V6" s="89"/>
      <c r="W6" s="89"/>
      <c r="X6" s="90"/>
    </row>
    <row r="7" s="31" customFormat="1" ht="39.75" customHeight="1" spans="1:24">
      <c r="A7" s="146" t="s">
        <v>427</v>
      </c>
      <c r="B7" s="147"/>
      <c r="C7" s="147"/>
      <c r="D7" s="147"/>
      <c r="E7" s="51"/>
      <c r="F7" s="148"/>
      <c r="G7" s="31"/>
      <c r="H7" s="37"/>
      <c r="I7" s="37"/>
      <c r="J7" s="38"/>
      <c r="K7" s="39"/>
      <c r="L7" s="88"/>
      <c r="M7" s="88"/>
      <c r="N7" s="37"/>
      <c r="O7" s="37"/>
      <c r="P7" s="38"/>
      <c r="Q7" s="39"/>
      <c r="R7" s="88"/>
      <c r="S7" s="31"/>
      <c r="T7" s="31"/>
      <c r="U7" s="31"/>
      <c r="V7" s="89"/>
      <c r="W7" s="89"/>
      <c r="X7" s="90"/>
    </row>
    <row r="8" s="31" customFormat="1" ht="39.75" customHeight="1" spans="1:24">
      <c r="A8" s="146" t="s">
        <v>428</v>
      </c>
      <c r="B8" s="147"/>
      <c r="C8" s="147"/>
      <c r="D8" s="147"/>
      <c r="E8" s="51"/>
      <c r="F8" s="148"/>
      <c r="G8" s="31"/>
      <c r="H8" s="37"/>
      <c r="I8" s="37"/>
      <c r="J8" s="38"/>
      <c r="K8" s="39"/>
      <c r="L8" s="88"/>
      <c r="M8" s="88"/>
      <c r="N8" s="37"/>
      <c r="O8" s="37"/>
      <c r="P8" s="38"/>
      <c r="Q8" s="39"/>
      <c r="R8" s="88"/>
      <c r="S8" s="31"/>
      <c r="T8" s="31"/>
      <c r="U8" s="31"/>
      <c r="V8" s="89"/>
      <c r="W8" s="89"/>
      <c r="X8" s="90"/>
    </row>
    <row r="9" s="31" customFormat="1" ht="39.75" customHeight="1" spans="1:24">
      <c r="A9" s="146" t="s">
        <v>429</v>
      </c>
      <c r="B9" s="147"/>
      <c r="C9" s="147"/>
      <c r="D9" s="147"/>
      <c r="E9" s="51"/>
      <c r="F9" s="148"/>
      <c r="G9" s="31"/>
      <c r="H9" s="37"/>
      <c r="I9" s="37"/>
      <c r="J9" s="38"/>
      <c r="K9" s="39"/>
      <c r="L9" s="88"/>
      <c r="M9" s="88"/>
      <c r="N9" s="37"/>
      <c r="O9" s="37"/>
      <c r="P9" s="38"/>
      <c r="Q9" s="39"/>
      <c r="R9" s="88"/>
      <c r="S9" s="31"/>
      <c r="T9" s="31"/>
      <c r="U9" s="31"/>
      <c r="V9" s="89"/>
      <c r="W9" s="89"/>
      <c r="X9" s="90"/>
    </row>
    <row r="10" s="31" customFormat="1" ht="39.75" customHeight="1" spans="1:24">
      <c r="A10" s="146" t="s">
        <v>90</v>
      </c>
      <c r="B10" s="147"/>
      <c r="C10" s="147"/>
      <c r="D10" s="147"/>
      <c r="E10" s="51"/>
      <c r="F10" s="148"/>
      <c r="G10" s="31"/>
      <c r="H10" s="37"/>
      <c r="I10" s="37"/>
      <c r="J10" s="38"/>
      <c r="K10" s="39"/>
      <c r="L10" s="88"/>
      <c r="M10" s="88"/>
      <c r="N10" s="37"/>
      <c r="O10" s="37"/>
      <c r="P10" s="38"/>
      <c r="Q10" s="39"/>
      <c r="R10" s="88"/>
      <c r="S10" s="31"/>
      <c r="T10" s="31"/>
      <c r="U10" s="31"/>
      <c r="V10" s="89"/>
      <c r="W10" s="89"/>
      <c r="X10" s="90"/>
    </row>
    <row r="11" s="31" customFormat="1" ht="39.75" customHeight="1" spans="1:24">
      <c r="A11" s="146" t="s">
        <v>430</v>
      </c>
      <c r="B11" s="149"/>
      <c r="C11" s="149"/>
      <c r="D11" s="149"/>
      <c r="E11" s="51"/>
      <c r="F11" s="88"/>
      <c r="G11" s="31"/>
      <c r="H11" s="37"/>
      <c r="I11" s="37"/>
      <c r="J11" s="38"/>
      <c r="K11" s="39"/>
      <c r="L11" s="88"/>
      <c r="M11" s="88"/>
      <c r="N11" s="37"/>
      <c r="O11" s="37"/>
      <c r="P11" s="38"/>
      <c r="Q11" s="39"/>
      <c r="R11" s="88"/>
      <c r="S11" s="31"/>
      <c r="T11" s="31"/>
      <c r="U11" s="31"/>
      <c r="V11" s="89"/>
      <c r="W11" s="89"/>
      <c r="X11" s="90"/>
    </row>
    <row r="12" s="31" customFormat="1" ht="39.75" customHeight="1" spans="1:25">
      <c r="A12" s="44" t="s">
        <v>414</v>
      </c>
      <c r="B12" s="147"/>
      <c r="C12" s="147"/>
      <c r="D12" s="147" t="s">
        <v>424</v>
      </c>
      <c r="E12" s="32"/>
      <c r="F12" s="31"/>
      <c r="G12" s="31"/>
      <c r="H12" s="150" t="str">
        <f t="shared" ref="H12:J12" si="0">""</f>
        <v/>
      </c>
      <c r="I12" s="150" t="str">
        <f t="shared" si="0"/>
        <v/>
      </c>
      <c r="J12" s="150" t="str">
        <f t="shared" si="0"/>
        <v/>
      </c>
      <c r="K12" s="39"/>
      <c r="L12" s="31"/>
      <c r="M12" s="31"/>
      <c r="N12" s="150" t="str">
        <f t="shared" ref="N12:P12" si="1">""</f>
        <v/>
      </c>
      <c r="O12" s="154" t="str">
        <f t="shared" si="1"/>
        <v/>
      </c>
      <c r="P12" s="150" t="str">
        <f t="shared" si="1"/>
        <v/>
      </c>
      <c r="X12" s="155" t="e">
        <f>X13+#REF!+#REF!+#REF!+#REF!+#REF!+#REF!+#REF!+#REF!+#REF!+#REF!+#REF!+#REF!+#REF!+#REF!+#REF!+#REF!+#REF!+#REF!+#REF!+#REF!</f>
        <v>#REF!</v>
      </c>
      <c r="Y12" s="155" t="e">
        <f>Y13+#REF!+#REF!+#REF!+#REF!+#REF!+#REF!+#REF!+#REF!+#REF!+#REF!+#REF!+#REF!+#REF!+#REF!+#REF!+#REF!+#REF!+#REF!+#REF!+#REF!</f>
        <v>#REF!</v>
      </c>
    </row>
    <row r="13" s="31" customFormat="1" ht="19.5" customHeight="1" spans="1:26">
      <c r="A13" s="35"/>
      <c r="B13" s="35"/>
      <c r="C13" s="35"/>
      <c r="D13" s="35"/>
      <c r="E13" s="32"/>
      <c r="F13" s="31"/>
      <c r="G13" s="31"/>
      <c r="H13" s="37"/>
      <c r="I13" s="37"/>
      <c r="J13" s="38"/>
      <c r="K13" s="39"/>
      <c r="L13" s="31"/>
      <c r="M13" s="31"/>
      <c r="N13" s="31"/>
      <c r="O13" s="31"/>
      <c r="P13" s="31"/>
      <c r="Q13" s="31"/>
      <c r="R13" s="88"/>
      <c r="S13" s="31"/>
      <c r="T13" s="31"/>
      <c r="U13" s="31"/>
      <c r="V13" s="89" t="s">
        <v>99</v>
      </c>
      <c r="W13" s="89" t="s">
        <v>100</v>
      </c>
      <c r="X13" s="90">
        <v>19998</v>
      </c>
      <c r="Y13" s="31" t="e">
        <f>#REF!-X13</f>
        <v>#REF!</v>
      </c>
      <c r="Z13" s="31">
        <f t="shared" ref="Z13:Z15" si="2">V13-A13</f>
        <v>232</v>
      </c>
    </row>
    <row r="14" s="31" customFormat="1" ht="19.5" customHeight="1" spans="1:26">
      <c r="A14" s="35"/>
      <c r="B14" s="35"/>
      <c r="C14" s="35"/>
      <c r="D14" s="35"/>
      <c r="E14" s="32"/>
      <c r="F14" s="31"/>
      <c r="G14" s="31"/>
      <c r="H14" s="37"/>
      <c r="I14" s="37"/>
      <c r="J14" s="38"/>
      <c r="K14" s="39"/>
      <c r="L14" s="31"/>
      <c r="M14" s="31"/>
      <c r="N14" s="31"/>
      <c r="O14" s="31"/>
      <c r="P14" s="31"/>
      <c r="Q14" s="31"/>
      <c r="R14" s="88"/>
      <c r="S14" s="31"/>
      <c r="T14" s="31"/>
      <c r="U14" s="31"/>
      <c r="V14" s="89" t="s">
        <v>101</v>
      </c>
      <c r="W14" s="89" t="s">
        <v>102</v>
      </c>
      <c r="X14" s="90">
        <v>19998</v>
      </c>
      <c r="Y14" s="31" t="e">
        <f>#REF!-X14</f>
        <v>#REF!</v>
      </c>
      <c r="Z14" s="31">
        <f t="shared" si="2"/>
        <v>23203</v>
      </c>
    </row>
    <row r="15" s="31" customFormat="1" ht="19.5" customHeight="1" spans="1:26">
      <c r="A15" s="35"/>
      <c r="B15" s="35"/>
      <c r="C15" s="35"/>
      <c r="D15" s="35"/>
      <c r="E15" s="32"/>
      <c r="F15" s="31"/>
      <c r="G15" s="31"/>
      <c r="H15" s="37"/>
      <c r="I15" s="37"/>
      <c r="J15" s="38"/>
      <c r="K15" s="39"/>
      <c r="L15" s="31"/>
      <c r="M15" s="31"/>
      <c r="N15" s="31"/>
      <c r="O15" s="31"/>
      <c r="P15" s="31"/>
      <c r="Q15" s="31"/>
      <c r="R15" s="88"/>
      <c r="S15" s="31"/>
      <c r="T15" s="31"/>
      <c r="U15" s="31"/>
      <c r="V15" s="89" t="s">
        <v>103</v>
      </c>
      <c r="W15" s="89" t="s">
        <v>104</v>
      </c>
      <c r="X15" s="90">
        <v>19998</v>
      </c>
      <c r="Y15" s="31" t="e">
        <f>#REF!-X15</f>
        <v>#REF!</v>
      </c>
      <c r="Z15" s="31">
        <f t="shared" si="2"/>
        <v>2320301</v>
      </c>
    </row>
    <row r="16" s="31" customFormat="1" ht="19.5" customHeight="1" spans="1:18">
      <c r="A16" s="35"/>
      <c r="B16" s="35"/>
      <c r="C16" s="35"/>
      <c r="D16" s="35"/>
      <c r="E16" s="32"/>
      <c r="F16" s="31"/>
      <c r="G16" s="31"/>
      <c r="H16" s="37"/>
      <c r="I16" s="37"/>
      <c r="J16" s="38"/>
      <c r="K16" s="39"/>
      <c r="L16" s="31"/>
      <c r="M16" s="31"/>
      <c r="N16" s="31"/>
      <c r="O16" s="31"/>
      <c r="P16" s="31"/>
      <c r="Q16" s="31"/>
      <c r="R16" s="88"/>
    </row>
    <row r="17" s="31" customFormat="1" ht="19.5" customHeight="1" spans="18:18">
      <c r="R17" s="88"/>
    </row>
    <row r="18" s="31" customFormat="1" ht="19.5" customHeight="1" spans="18:18">
      <c r="R18" s="88"/>
    </row>
    <row r="19" s="31" customFormat="1" ht="19.5" customHeight="1" spans="18:18">
      <c r="R19" s="88"/>
    </row>
    <row r="20" s="31" customFormat="1" ht="19.5" customHeight="1" spans="18:18">
      <c r="R20" s="88"/>
    </row>
    <row r="21" s="31" customFormat="1" ht="19.5" customHeight="1" spans="18:18">
      <c r="R21" s="88"/>
    </row>
    <row r="22" s="31" customFormat="1" ht="19.5" customHeight="1" spans="18:18">
      <c r="R22" s="88"/>
    </row>
    <row r="23" s="31" customFormat="1" ht="19.5" customHeight="1" spans="18:18">
      <c r="R23" s="88"/>
    </row>
    <row r="24" s="31" customFormat="1" ht="19.5" customHeight="1" spans="18:18">
      <c r="R24" s="88"/>
    </row>
    <row r="25" s="31" customFormat="1" ht="19.5" customHeight="1" spans="18:18">
      <c r="R25" s="88"/>
    </row>
    <row r="26" s="31" customFormat="1" ht="19.5" customHeight="1" spans="18:18">
      <c r="R26" s="88"/>
    </row>
    <row r="27" s="31" customFormat="1" ht="19.5" customHeight="1" spans="18:18">
      <c r="R27" s="88"/>
    </row>
    <row r="28" s="31" customFormat="1" ht="19.5" customHeight="1" spans="18:18">
      <c r="R28" s="88"/>
    </row>
  </sheetData>
  <mergeCells count="1">
    <mergeCell ref="A2:D2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2"/>
  <sheetViews>
    <sheetView workbookViewId="0">
      <selection activeCell="A1" sqref="$A1:$XFD1048576"/>
    </sheetView>
  </sheetViews>
  <sheetFormatPr defaultColWidth="9" defaultRowHeight="15.75" outlineLevelCol="4"/>
  <cols>
    <col min="1" max="1" width="47.125" style="119" customWidth="1"/>
    <col min="2" max="2" width="18.75" style="119" customWidth="1"/>
    <col min="3" max="3" width="8.5" style="119" hidden="1" customWidth="1"/>
    <col min="4" max="4" width="7.875" style="119" hidden="1" customWidth="1"/>
    <col min="5" max="5" width="13.875" style="199" customWidth="1"/>
    <col min="6" max="251" width="7.875" style="119" customWidth="1"/>
    <col min="252" max="252" width="35.75" style="119" customWidth="1"/>
    <col min="253" max="16384" width="9" style="119" hidden="1"/>
  </cols>
  <sheetData>
    <row r="1" s="119" customFormat="1" ht="27" customHeight="1" spans="5:5">
      <c r="E1" s="199"/>
    </row>
    <row r="2" s="119" customFormat="1" ht="39.95" customHeight="1" spans="1:5">
      <c r="A2" s="200" t="s">
        <v>431</v>
      </c>
      <c r="B2" s="200"/>
      <c r="C2" s="200"/>
      <c r="D2" s="200"/>
      <c r="E2" s="200"/>
    </row>
    <row r="3" s="121" customFormat="1" ht="18.75" customHeight="1" spans="1:5">
      <c r="A3" s="201"/>
      <c r="B3" s="184"/>
      <c r="C3" s="184"/>
      <c r="D3" s="184"/>
      <c r="E3" s="202" t="s">
        <v>423</v>
      </c>
    </row>
    <row r="4" s="120" customFormat="1" ht="53.25" customHeight="1" spans="1:5">
      <c r="A4" s="203" t="s">
        <v>432</v>
      </c>
      <c r="B4" s="204" t="s">
        <v>433</v>
      </c>
      <c r="C4" s="204" t="s">
        <v>434</v>
      </c>
      <c r="D4" s="204" t="s">
        <v>435</v>
      </c>
      <c r="E4" s="205">
        <v>50</v>
      </c>
    </row>
    <row r="5" s="120" customFormat="1" ht="53.25" customHeight="1" spans="1:5">
      <c r="A5" s="203" t="s">
        <v>436</v>
      </c>
      <c r="B5" s="204" t="s">
        <v>433</v>
      </c>
      <c r="C5" s="204" t="s">
        <v>437</v>
      </c>
      <c r="D5" s="204" t="s">
        <v>435</v>
      </c>
      <c r="E5" s="205">
        <v>16</v>
      </c>
    </row>
    <row r="6" s="119" customFormat="1" spans="1:5">
      <c r="A6" s="203" t="s">
        <v>438</v>
      </c>
      <c r="B6" s="204" t="s">
        <v>433</v>
      </c>
      <c r="C6" s="204" t="s">
        <v>439</v>
      </c>
      <c r="D6" s="204" t="s">
        <v>435</v>
      </c>
      <c r="E6" s="206">
        <v>50</v>
      </c>
    </row>
    <row r="7" s="119" customFormat="1" ht="22.5" spans="1:5">
      <c r="A7" s="203" t="s">
        <v>440</v>
      </c>
      <c r="B7" s="204" t="s">
        <v>433</v>
      </c>
      <c r="C7" s="204" t="s">
        <v>441</v>
      </c>
      <c r="D7" s="204" t="s">
        <v>435</v>
      </c>
      <c r="E7" s="207">
        <v>27.19</v>
      </c>
    </row>
    <row r="8" s="119" customFormat="1" ht="22.5" spans="1:5">
      <c r="A8" s="203" t="s">
        <v>440</v>
      </c>
      <c r="B8" s="204" t="s">
        <v>433</v>
      </c>
      <c r="C8" s="204" t="s">
        <v>441</v>
      </c>
      <c r="D8" s="204" t="s">
        <v>435</v>
      </c>
      <c r="E8" s="205">
        <v>31</v>
      </c>
    </row>
    <row r="9" s="119" customFormat="1" spans="1:5">
      <c r="A9" s="203" t="s">
        <v>438</v>
      </c>
      <c r="B9" s="204" t="s">
        <v>433</v>
      </c>
      <c r="C9" s="204" t="s">
        <v>441</v>
      </c>
      <c r="D9" s="204" t="s">
        <v>435</v>
      </c>
      <c r="E9" s="205">
        <v>3</v>
      </c>
    </row>
    <row r="10" s="119" customFormat="1" spans="1:5">
      <c r="A10" s="203" t="s">
        <v>442</v>
      </c>
      <c r="B10" s="204" t="s">
        <v>433</v>
      </c>
      <c r="C10" s="204" t="s">
        <v>441</v>
      </c>
      <c r="D10" s="204" t="s">
        <v>435</v>
      </c>
      <c r="E10" s="208">
        <v>0.1992</v>
      </c>
    </row>
    <row r="11" s="119" customFormat="1" ht="22.5" spans="1:5">
      <c r="A11" s="203" t="s">
        <v>443</v>
      </c>
      <c r="B11" s="204" t="s">
        <v>433</v>
      </c>
      <c r="C11" s="204" t="s">
        <v>441</v>
      </c>
      <c r="D11" s="204" t="s">
        <v>435</v>
      </c>
      <c r="E11" s="207">
        <v>0.84</v>
      </c>
    </row>
    <row r="12" s="119" customFormat="1" spans="1:5">
      <c r="A12" s="203" t="s">
        <v>444</v>
      </c>
      <c r="B12" s="204" t="s">
        <v>433</v>
      </c>
      <c r="C12" s="204" t="s">
        <v>445</v>
      </c>
      <c r="D12" s="204" t="s">
        <v>435</v>
      </c>
      <c r="E12" s="205">
        <v>11</v>
      </c>
    </row>
    <row r="13" s="119" customFormat="1" spans="1:5">
      <c r="A13" s="203" t="s">
        <v>446</v>
      </c>
      <c r="B13" s="204" t="s">
        <v>433</v>
      </c>
      <c r="C13" s="204" t="s">
        <v>447</v>
      </c>
      <c r="D13" s="204" t="s">
        <v>435</v>
      </c>
      <c r="E13" s="209"/>
    </row>
    <row r="14" s="119" customFormat="1" spans="1:5">
      <c r="A14" s="203" t="s">
        <v>448</v>
      </c>
      <c r="B14" s="204" t="s">
        <v>433</v>
      </c>
      <c r="C14" s="204" t="s">
        <v>447</v>
      </c>
      <c r="D14" s="204" t="s">
        <v>435</v>
      </c>
      <c r="E14" s="205">
        <v>24</v>
      </c>
    </row>
    <row r="15" s="119" customFormat="1" spans="1:5">
      <c r="A15" s="203" t="s">
        <v>449</v>
      </c>
      <c r="B15" s="204" t="s">
        <v>433</v>
      </c>
      <c r="C15" s="204" t="s">
        <v>450</v>
      </c>
      <c r="D15" s="204" t="s">
        <v>435</v>
      </c>
      <c r="E15" s="205">
        <v>35</v>
      </c>
    </row>
    <row r="16" s="119" customFormat="1" spans="1:5">
      <c r="A16" s="203" t="s">
        <v>449</v>
      </c>
      <c r="B16" s="204" t="s">
        <v>433</v>
      </c>
      <c r="C16" s="204" t="s">
        <v>451</v>
      </c>
      <c r="D16" s="204" t="s">
        <v>435</v>
      </c>
      <c r="E16" s="205">
        <v>442</v>
      </c>
    </row>
    <row r="17" s="119" customFormat="1" spans="1:5">
      <c r="A17" s="203" t="s">
        <v>449</v>
      </c>
      <c r="B17" s="204" t="s">
        <v>433</v>
      </c>
      <c r="C17" s="204" t="s">
        <v>452</v>
      </c>
      <c r="D17" s="204" t="s">
        <v>435</v>
      </c>
      <c r="E17" s="205">
        <v>80</v>
      </c>
    </row>
    <row r="18" s="119" customFormat="1" spans="1:5">
      <c r="A18" s="203" t="s">
        <v>453</v>
      </c>
      <c r="B18" s="204" t="s">
        <v>433</v>
      </c>
      <c r="C18" s="204" t="s">
        <v>454</v>
      </c>
      <c r="D18" s="204" t="s">
        <v>435</v>
      </c>
      <c r="E18" s="209">
        <v>29</v>
      </c>
    </row>
    <row r="19" s="119" customFormat="1" spans="1:5">
      <c r="A19" s="203" t="s">
        <v>455</v>
      </c>
      <c r="B19" s="204" t="s">
        <v>433</v>
      </c>
      <c r="C19" s="204" t="s">
        <v>456</v>
      </c>
      <c r="D19" s="204" t="s">
        <v>435</v>
      </c>
      <c r="E19" s="207">
        <v>0.15</v>
      </c>
    </row>
    <row r="20" s="119" customFormat="1" spans="1:5">
      <c r="A20" s="203" t="s">
        <v>457</v>
      </c>
      <c r="B20" s="204" t="s">
        <v>433</v>
      </c>
      <c r="C20" s="204" t="s">
        <v>456</v>
      </c>
      <c r="D20" s="204" t="s">
        <v>435</v>
      </c>
      <c r="E20" s="207">
        <v>1.98</v>
      </c>
    </row>
    <row r="21" s="119" customFormat="1" spans="1:5">
      <c r="A21" s="203" t="s">
        <v>453</v>
      </c>
      <c r="B21" s="204" t="s">
        <v>433</v>
      </c>
      <c r="C21" s="204" t="s">
        <v>456</v>
      </c>
      <c r="D21" s="204" t="s">
        <v>435</v>
      </c>
      <c r="E21" s="210">
        <v>173</v>
      </c>
    </row>
    <row r="22" s="119" customFormat="1" spans="1:5">
      <c r="A22" s="203" t="s">
        <v>458</v>
      </c>
      <c r="B22" s="204" t="s">
        <v>433</v>
      </c>
      <c r="C22" s="204" t="s">
        <v>459</v>
      </c>
      <c r="D22" s="204" t="s">
        <v>435</v>
      </c>
      <c r="E22" s="205">
        <v>345</v>
      </c>
    </row>
    <row r="23" s="119" customFormat="1" spans="1:5">
      <c r="A23" s="203" t="s">
        <v>460</v>
      </c>
      <c r="B23" s="204" t="s">
        <v>433</v>
      </c>
      <c r="C23" s="204" t="s">
        <v>459</v>
      </c>
      <c r="D23" s="204" t="s">
        <v>435</v>
      </c>
      <c r="E23" s="210">
        <v>101</v>
      </c>
    </row>
    <row r="24" s="119" customFormat="1" spans="1:5">
      <c r="A24" s="203" t="s">
        <v>458</v>
      </c>
      <c r="B24" s="204" t="s">
        <v>433</v>
      </c>
      <c r="C24" s="204" t="s">
        <v>461</v>
      </c>
      <c r="D24" s="204" t="s">
        <v>435</v>
      </c>
      <c r="E24" s="205">
        <v>24</v>
      </c>
    </row>
    <row r="25" s="119" customFormat="1" spans="1:5">
      <c r="A25" s="203" t="s">
        <v>462</v>
      </c>
      <c r="B25" s="204" t="s">
        <v>433</v>
      </c>
      <c r="C25" s="204" t="s">
        <v>463</v>
      </c>
      <c r="D25" s="204" t="s">
        <v>435</v>
      </c>
      <c r="E25" s="206">
        <v>0.9</v>
      </c>
    </row>
    <row r="26" s="119" customFormat="1" ht="22.5" spans="1:5">
      <c r="A26" s="203" t="s">
        <v>464</v>
      </c>
      <c r="B26" s="204" t="s">
        <v>433</v>
      </c>
      <c r="C26" s="204" t="s">
        <v>465</v>
      </c>
      <c r="D26" s="204" t="s">
        <v>435</v>
      </c>
      <c r="E26" s="210">
        <v>1911</v>
      </c>
    </row>
    <row r="27" s="119" customFormat="1" ht="22.5" spans="1:5">
      <c r="A27" s="203" t="s">
        <v>466</v>
      </c>
      <c r="B27" s="204" t="s">
        <v>433</v>
      </c>
      <c r="C27" s="204" t="s">
        <v>465</v>
      </c>
      <c r="D27" s="204" t="s">
        <v>435</v>
      </c>
      <c r="E27" s="210">
        <v>428</v>
      </c>
    </row>
    <row r="28" s="119" customFormat="1" spans="1:5">
      <c r="A28" s="203" t="s">
        <v>467</v>
      </c>
      <c r="B28" s="204" t="s">
        <v>433</v>
      </c>
      <c r="C28" s="204" t="s">
        <v>468</v>
      </c>
      <c r="D28" s="204" t="s">
        <v>435</v>
      </c>
      <c r="E28" s="205">
        <v>203</v>
      </c>
    </row>
    <row r="29" s="119" customFormat="1" spans="1:5">
      <c r="A29" s="203" t="s">
        <v>469</v>
      </c>
      <c r="B29" s="204" t="s">
        <v>433</v>
      </c>
      <c r="C29" s="204" t="s">
        <v>470</v>
      </c>
      <c r="D29" s="204" t="s">
        <v>435</v>
      </c>
      <c r="E29" s="205">
        <v>930</v>
      </c>
    </row>
    <row r="30" s="119" customFormat="1" spans="1:5">
      <c r="A30" s="203" t="s">
        <v>471</v>
      </c>
      <c r="B30" s="204" t="s">
        <v>433</v>
      </c>
      <c r="C30" s="204" t="s">
        <v>472</v>
      </c>
      <c r="D30" s="204" t="s">
        <v>435</v>
      </c>
      <c r="E30" s="207">
        <v>40.78</v>
      </c>
    </row>
    <row r="31" s="119" customFormat="1" spans="1:5">
      <c r="A31" s="203" t="s">
        <v>473</v>
      </c>
      <c r="B31" s="204" t="s">
        <v>433</v>
      </c>
      <c r="C31" s="204" t="s">
        <v>474</v>
      </c>
      <c r="D31" s="204" t="s">
        <v>435</v>
      </c>
      <c r="E31" s="205">
        <v>13</v>
      </c>
    </row>
    <row r="32" s="119" customFormat="1" spans="1:5">
      <c r="A32" s="203" t="s">
        <v>475</v>
      </c>
      <c r="B32" s="204" t="s">
        <v>433</v>
      </c>
      <c r="C32" s="204" t="s">
        <v>476</v>
      </c>
      <c r="D32" s="204" t="s">
        <v>435</v>
      </c>
      <c r="E32" s="205">
        <v>122</v>
      </c>
    </row>
    <row r="33" s="119" customFormat="1" spans="1:5">
      <c r="A33" s="203" t="s">
        <v>477</v>
      </c>
      <c r="B33" s="204" t="s">
        <v>433</v>
      </c>
      <c r="C33" s="204" t="s">
        <v>478</v>
      </c>
      <c r="D33" s="204" t="s">
        <v>435</v>
      </c>
      <c r="E33" s="205">
        <v>184</v>
      </c>
    </row>
    <row r="34" s="119" customFormat="1" spans="1:5">
      <c r="A34" s="203" t="s">
        <v>479</v>
      </c>
      <c r="B34" s="204" t="s">
        <v>433</v>
      </c>
      <c r="C34" s="204" t="s">
        <v>478</v>
      </c>
      <c r="D34" s="204" t="s">
        <v>435</v>
      </c>
      <c r="E34" s="205">
        <v>90</v>
      </c>
    </row>
    <row r="35" s="119" customFormat="1" ht="22.5" spans="1:5">
      <c r="A35" s="203" t="s">
        <v>480</v>
      </c>
      <c r="B35" s="204" t="s">
        <v>433</v>
      </c>
      <c r="C35" s="204" t="s">
        <v>481</v>
      </c>
      <c r="D35" s="204" t="s">
        <v>435</v>
      </c>
      <c r="E35" s="205">
        <v>22</v>
      </c>
    </row>
    <row r="36" s="119" customFormat="1" spans="1:5">
      <c r="A36" s="203" t="s">
        <v>482</v>
      </c>
      <c r="B36" s="204" t="s">
        <v>433</v>
      </c>
      <c r="C36" s="204" t="s">
        <v>481</v>
      </c>
      <c r="D36" s="204" t="s">
        <v>435</v>
      </c>
      <c r="E36" s="205">
        <v>27</v>
      </c>
    </row>
    <row r="37" s="119" customFormat="1" spans="1:5">
      <c r="A37" s="203" t="s">
        <v>483</v>
      </c>
      <c r="B37" s="204" t="s">
        <v>433</v>
      </c>
      <c r="C37" s="204" t="s">
        <v>484</v>
      </c>
      <c r="D37" s="204" t="s">
        <v>435</v>
      </c>
      <c r="E37" s="211">
        <v>0.19</v>
      </c>
    </row>
    <row r="38" s="119" customFormat="1" spans="1:5">
      <c r="A38" s="203" t="s">
        <v>483</v>
      </c>
      <c r="B38" s="204" t="s">
        <v>433</v>
      </c>
      <c r="C38" s="204" t="s">
        <v>485</v>
      </c>
      <c r="D38" s="204" t="s">
        <v>435</v>
      </c>
      <c r="E38" s="211">
        <v>123.24</v>
      </c>
    </row>
    <row r="39" s="119" customFormat="1" ht="22.5" spans="1:5">
      <c r="A39" s="203" t="s">
        <v>486</v>
      </c>
      <c r="B39" s="204" t="s">
        <v>433</v>
      </c>
      <c r="C39" s="204" t="s">
        <v>487</v>
      </c>
      <c r="D39" s="204" t="s">
        <v>435</v>
      </c>
      <c r="E39" s="211">
        <v>10</v>
      </c>
    </row>
    <row r="40" s="119" customFormat="1" spans="1:5">
      <c r="A40" s="203" t="s">
        <v>488</v>
      </c>
      <c r="B40" s="204" t="s">
        <v>433</v>
      </c>
      <c r="C40" s="204" t="s">
        <v>489</v>
      </c>
      <c r="D40" s="204" t="s">
        <v>435</v>
      </c>
      <c r="E40" s="211">
        <v>69.66</v>
      </c>
    </row>
    <row r="41" s="119" customFormat="1" spans="1:5">
      <c r="A41" s="203" t="s">
        <v>488</v>
      </c>
      <c r="B41" s="204" t="s">
        <v>433</v>
      </c>
      <c r="C41" s="204" t="s">
        <v>490</v>
      </c>
      <c r="D41" s="204" t="s">
        <v>435</v>
      </c>
      <c r="E41" s="211">
        <v>127.42</v>
      </c>
    </row>
    <row r="42" s="119" customFormat="1" spans="1:5">
      <c r="A42" s="203" t="s">
        <v>491</v>
      </c>
      <c r="B42" s="204" t="s">
        <v>433</v>
      </c>
      <c r="C42" s="204" t="s">
        <v>492</v>
      </c>
      <c r="D42" s="204" t="s">
        <v>435</v>
      </c>
      <c r="E42" s="211">
        <v>392.04</v>
      </c>
    </row>
    <row r="43" s="119" customFormat="1" spans="1:5">
      <c r="A43" s="203" t="s">
        <v>493</v>
      </c>
      <c r="B43" s="204" t="s">
        <v>433</v>
      </c>
      <c r="C43" s="204" t="s">
        <v>494</v>
      </c>
      <c r="D43" s="204" t="s">
        <v>435</v>
      </c>
      <c r="E43" s="211">
        <v>10</v>
      </c>
    </row>
    <row r="44" s="119" customFormat="1" ht="22.5" spans="1:5">
      <c r="A44" s="203" t="s">
        <v>495</v>
      </c>
      <c r="B44" s="204" t="s">
        <v>433</v>
      </c>
      <c r="C44" s="204" t="s">
        <v>496</v>
      </c>
      <c r="D44" s="204" t="s">
        <v>435</v>
      </c>
      <c r="E44" s="211">
        <v>134</v>
      </c>
    </row>
    <row r="45" s="119" customFormat="1" spans="1:5">
      <c r="A45" s="203" t="s">
        <v>497</v>
      </c>
      <c r="B45" s="204" t="s">
        <v>433</v>
      </c>
      <c r="C45" s="204" t="s">
        <v>498</v>
      </c>
      <c r="D45" s="204" t="s">
        <v>435</v>
      </c>
      <c r="E45" s="205">
        <v>14</v>
      </c>
    </row>
    <row r="46" s="119" customFormat="1" ht="22.5" spans="1:5">
      <c r="A46" s="203" t="s">
        <v>499</v>
      </c>
      <c r="B46" s="204" t="s">
        <v>433</v>
      </c>
      <c r="C46" s="204" t="s">
        <v>500</v>
      </c>
      <c r="D46" s="204" t="s">
        <v>501</v>
      </c>
      <c r="E46" s="205">
        <v>20</v>
      </c>
    </row>
    <row r="47" s="119" customFormat="1" spans="1:5">
      <c r="A47" s="203" t="s">
        <v>502</v>
      </c>
      <c r="B47" s="204" t="s">
        <v>433</v>
      </c>
      <c r="C47" s="204" t="s">
        <v>500</v>
      </c>
      <c r="D47" s="204" t="s">
        <v>501</v>
      </c>
      <c r="E47" s="205">
        <v>18</v>
      </c>
    </row>
    <row r="48" s="119" customFormat="1" spans="1:5">
      <c r="A48" s="203" t="s">
        <v>503</v>
      </c>
      <c r="B48" s="204" t="s">
        <v>433</v>
      </c>
      <c r="C48" s="204" t="s">
        <v>504</v>
      </c>
      <c r="D48" s="204" t="s">
        <v>501</v>
      </c>
      <c r="E48" s="205">
        <v>20</v>
      </c>
    </row>
    <row r="49" s="119" customFormat="1" spans="1:5">
      <c r="A49" s="203" t="s">
        <v>505</v>
      </c>
      <c r="B49" s="204" t="s">
        <v>433</v>
      </c>
      <c r="C49" s="204" t="s">
        <v>506</v>
      </c>
      <c r="D49" s="204" t="s">
        <v>501</v>
      </c>
      <c r="E49" s="205">
        <v>415</v>
      </c>
    </row>
    <row r="50" s="119" customFormat="1" spans="1:5">
      <c r="A50" s="203" t="s">
        <v>507</v>
      </c>
      <c r="B50" s="204" t="s">
        <v>433</v>
      </c>
      <c r="C50" s="204" t="s">
        <v>506</v>
      </c>
      <c r="D50" s="204" t="s">
        <v>501</v>
      </c>
      <c r="E50" s="205">
        <v>395</v>
      </c>
    </row>
    <row r="51" s="119" customFormat="1" spans="1:5">
      <c r="A51" s="203" t="s">
        <v>505</v>
      </c>
      <c r="B51" s="204" t="s">
        <v>433</v>
      </c>
      <c r="C51" s="204" t="s">
        <v>508</v>
      </c>
      <c r="D51" s="204" t="s">
        <v>501</v>
      </c>
      <c r="E51" s="205">
        <v>106</v>
      </c>
    </row>
    <row r="52" s="119" customFormat="1" spans="1:5">
      <c r="A52" s="203" t="s">
        <v>507</v>
      </c>
      <c r="B52" s="204" t="s">
        <v>433</v>
      </c>
      <c r="C52" s="204" t="s">
        <v>508</v>
      </c>
      <c r="D52" s="204" t="s">
        <v>501</v>
      </c>
      <c r="E52" s="205">
        <v>85</v>
      </c>
    </row>
    <row r="53" s="119" customFormat="1" spans="1:5">
      <c r="A53" s="203" t="s">
        <v>507</v>
      </c>
      <c r="B53" s="204" t="s">
        <v>433</v>
      </c>
      <c r="C53" s="204" t="s">
        <v>434</v>
      </c>
      <c r="D53" s="204" t="s">
        <v>501</v>
      </c>
      <c r="E53" s="205">
        <v>80</v>
      </c>
    </row>
    <row r="54" s="119" customFormat="1" spans="1:5">
      <c r="A54" s="203" t="s">
        <v>505</v>
      </c>
      <c r="B54" s="204" t="s">
        <v>433</v>
      </c>
      <c r="C54" s="204" t="s">
        <v>434</v>
      </c>
      <c r="D54" s="204" t="s">
        <v>501</v>
      </c>
      <c r="E54" s="205">
        <v>214</v>
      </c>
    </row>
    <row r="55" s="119" customFormat="1" spans="1:5">
      <c r="A55" s="203" t="s">
        <v>509</v>
      </c>
      <c r="B55" s="204" t="s">
        <v>433</v>
      </c>
      <c r="C55" s="204" t="s">
        <v>510</v>
      </c>
      <c r="D55" s="204" t="s">
        <v>501</v>
      </c>
      <c r="E55" s="207">
        <v>10.65</v>
      </c>
    </row>
    <row r="56" s="119" customFormat="1" spans="1:5">
      <c r="A56" s="203" t="s">
        <v>505</v>
      </c>
      <c r="B56" s="204" t="s">
        <v>433</v>
      </c>
      <c r="C56" s="204" t="s">
        <v>511</v>
      </c>
      <c r="D56" s="204" t="s">
        <v>501</v>
      </c>
      <c r="E56" s="205">
        <v>20</v>
      </c>
    </row>
    <row r="57" s="119" customFormat="1" spans="1:5">
      <c r="A57" s="203" t="s">
        <v>507</v>
      </c>
      <c r="B57" s="204" t="s">
        <v>433</v>
      </c>
      <c r="C57" s="204" t="s">
        <v>511</v>
      </c>
      <c r="D57" s="204" t="s">
        <v>501</v>
      </c>
      <c r="E57" s="205">
        <v>21</v>
      </c>
    </row>
    <row r="58" s="119" customFormat="1" ht="22.5" spans="1:5">
      <c r="A58" s="203" t="s">
        <v>512</v>
      </c>
      <c r="B58" s="204" t="s">
        <v>433</v>
      </c>
      <c r="C58" s="204" t="s">
        <v>513</v>
      </c>
      <c r="D58" s="204" t="s">
        <v>501</v>
      </c>
      <c r="E58" s="205">
        <v>979</v>
      </c>
    </row>
    <row r="59" s="119" customFormat="1" ht="22.5" spans="1:5">
      <c r="A59" s="203" t="s">
        <v>514</v>
      </c>
      <c r="B59" s="204" t="s">
        <v>433</v>
      </c>
      <c r="C59" s="204" t="s">
        <v>441</v>
      </c>
      <c r="D59" s="204" t="s">
        <v>501</v>
      </c>
      <c r="E59" s="205">
        <v>30</v>
      </c>
    </row>
    <row r="60" s="119" customFormat="1" spans="1:5">
      <c r="A60" s="203" t="s">
        <v>515</v>
      </c>
      <c r="B60" s="204" t="s">
        <v>433</v>
      </c>
      <c r="C60" s="204" t="s">
        <v>516</v>
      </c>
      <c r="D60" s="204" t="s">
        <v>501</v>
      </c>
      <c r="E60" s="210">
        <v>50</v>
      </c>
    </row>
    <row r="61" s="119" customFormat="1" ht="22.5" spans="1:5">
      <c r="A61" s="203" t="s">
        <v>517</v>
      </c>
      <c r="B61" s="204" t="s">
        <v>433</v>
      </c>
      <c r="C61" s="204" t="s">
        <v>518</v>
      </c>
      <c r="D61" s="204" t="s">
        <v>501</v>
      </c>
      <c r="E61" s="205">
        <v>223</v>
      </c>
    </row>
    <row r="62" s="119" customFormat="1" ht="22.5" spans="1:5">
      <c r="A62" s="203" t="s">
        <v>519</v>
      </c>
      <c r="B62" s="204" t="s">
        <v>433</v>
      </c>
      <c r="C62" s="204" t="s">
        <v>518</v>
      </c>
      <c r="D62" s="204" t="s">
        <v>501</v>
      </c>
      <c r="E62" s="205">
        <v>720</v>
      </c>
    </row>
    <row r="63" s="119" customFormat="1" ht="22.5" spans="1:5">
      <c r="A63" s="203" t="s">
        <v>520</v>
      </c>
      <c r="B63" s="204" t="s">
        <v>433</v>
      </c>
      <c r="C63" s="204" t="s">
        <v>521</v>
      </c>
      <c r="D63" s="204" t="s">
        <v>501</v>
      </c>
      <c r="E63" s="210">
        <v>2857</v>
      </c>
    </row>
    <row r="64" s="119" customFormat="1" ht="22.5" spans="1:5">
      <c r="A64" s="203" t="s">
        <v>522</v>
      </c>
      <c r="B64" s="204" t="s">
        <v>433</v>
      </c>
      <c r="C64" s="204" t="s">
        <v>523</v>
      </c>
      <c r="D64" s="204" t="s">
        <v>501</v>
      </c>
      <c r="E64" s="207">
        <v>1.53</v>
      </c>
    </row>
    <row r="65" s="119" customFormat="1" ht="22.5" spans="1:5">
      <c r="A65" s="203" t="s">
        <v>524</v>
      </c>
      <c r="B65" s="204" t="s">
        <v>433</v>
      </c>
      <c r="C65" s="204" t="s">
        <v>523</v>
      </c>
      <c r="D65" s="204" t="s">
        <v>501</v>
      </c>
      <c r="E65" s="206">
        <v>75.2</v>
      </c>
    </row>
    <row r="66" s="119" customFormat="1" spans="1:5">
      <c r="A66" s="212" t="s">
        <v>525</v>
      </c>
      <c r="B66" s="213" t="s">
        <v>433</v>
      </c>
      <c r="C66" s="213" t="s">
        <v>526</v>
      </c>
      <c r="D66" s="213" t="s">
        <v>501</v>
      </c>
      <c r="E66" s="214">
        <v>233</v>
      </c>
    </row>
    <row r="67" s="119" customFormat="1" spans="1:5">
      <c r="A67" s="212" t="s">
        <v>527</v>
      </c>
      <c r="B67" s="213" t="s">
        <v>433</v>
      </c>
      <c r="C67" s="213" t="s">
        <v>526</v>
      </c>
      <c r="D67" s="213" t="s">
        <v>501</v>
      </c>
      <c r="E67" s="214">
        <v>402</v>
      </c>
    </row>
    <row r="68" s="119" customFormat="1" ht="22.5" spans="1:5">
      <c r="A68" s="203" t="s">
        <v>528</v>
      </c>
      <c r="B68" s="204" t="s">
        <v>433</v>
      </c>
      <c r="C68" s="204" t="s">
        <v>529</v>
      </c>
      <c r="D68" s="204" t="s">
        <v>501</v>
      </c>
      <c r="E68" s="206">
        <v>134</v>
      </c>
    </row>
    <row r="69" s="119" customFormat="1" spans="1:5">
      <c r="A69" s="203" t="s">
        <v>530</v>
      </c>
      <c r="B69" s="204" t="s">
        <v>433</v>
      </c>
      <c r="C69" s="204" t="s">
        <v>531</v>
      </c>
      <c r="D69" s="204" t="s">
        <v>501</v>
      </c>
      <c r="E69" s="209">
        <v>215</v>
      </c>
    </row>
    <row r="70" s="119" customFormat="1" spans="1:5">
      <c r="A70" s="203" t="s">
        <v>530</v>
      </c>
      <c r="B70" s="204" t="s">
        <v>433</v>
      </c>
      <c r="C70" s="204" t="s">
        <v>532</v>
      </c>
      <c r="D70" s="204" t="s">
        <v>501</v>
      </c>
      <c r="E70" s="209">
        <v>19</v>
      </c>
    </row>
    <row r="71" s="119" customFormat="1" spans="1:5">
      <c r="A71" s="203" t="s">
        <v>533</v>
      </c>
      <c r="B71" s="204" t="s">
        <v>433</v>
      </c>
      <c r="C71" s="204" t="s">
        <v>532</v>
      </c>
      <c r="D71" s="204" t="s">
        <v>501</v>
      </c>
      <c r="E71" s="209">
        <v>111</v>
      </c>
    </row>
    <row r="72" s="119" customFormat="1" spans="1:5">
      <c r="A72" s="215" t="s">
        <v>98</v>
      </c>
      <c r="B72" s="216"/>
      <c r="C72" s="216"/>
      <c r="D72" s="216"/>
      <c r="E72" s="217">
        <f>SUM(E4:E71)</f>
        <v>13750.9692</v>
      </c>
    </row>
  </sheetData>
  <mergeCells count="1">
    <mergeCell ref="A2:E2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H7" sqref="H7"/>
    </sheetView>
  </sheetViews>
  <sheetFormatPr defaultColWidth="9" defaultRowHeight="15.75" outlineLevelCol="1"/>
  <cols>
    <col min="1" max="1" width="41.625" style="91" customWidth="1"/>
    <col min="2" max="2" width="41.625" style="175" customWidth="1"/>
    <col min="3" max="16384" width="9" style="91"/>
  </cols>
  <sheetData>
    <row r="1" s="91" customFormat="1" ht="26.25" customHeight="1" spans="1:2">
      <c r="A1" s="92"/>
      <c r="B1" s="175"/>
    </row>
    <row r="2" s="91" customFormat="1" ht="24.75" customHeight="1" spans="1:2">
      <c r="A2" s="97" t="s">
        <v>534</v>
      </c>
      <c r="B2" s="97"/>
    </row>
    <row r="3" s="92" customFormat="1" ht="24" customHeight="1" spans="2:2">
      <c r="B3" s="176" t="s">
        <v>48</v>
      </c>
    </row>
    <row r="4" s="93" customFormat="1" ht="53.25" customHeight="1" spans="1:2">
      <c r="A4" s="177" t="s">
        <v>23</v>
      </c>
      <c r="B4" s="101" t="s">
        <v>24</v>
      </c>
    </row>
    <row r="5" s="174" customFormat="1" ht="53.25" customHeight="1" spans="1:2">
      <c r="A5" s="179" t="s">
        <v>535</v>
      </c>
      <c r="B5" s="116"/>
    </row>
    <row r="6" s="174" customFormat="1" ht="53.25" customHeight="1" spans="1:2">
      <c r="A6" s="179" t="s">
        <v>536</v>
      </c>
      <c r="B6" s="116"/>
    </row>
    <row r="7" s="174" customFormat="1" ht="53.25" customHeight="1" spans="1:2">
      <c r="A7" s="196" t="s">
        <v>537</v>
      </c>
      <c r="B7" s="116" t="s">
        <v>538</v>
      </c>
    </row>
    <row r="8" s="92" customFormat="1" ht="53.25" customHeight="1" spans="1:2">
      <c r="A8" s="197"/>
      <c r="B8" s="198"/>
    </row>
    <row r="9" s="93" customFormat="1" ht="53.25" customHeight="1" spans="1:2">
      <c r="A9" s="117" t="s">
        <v>414</v>
      </c>
      <c r="B9" s="181">
        <v>4000</v>
      </c>
    </row>
  </sheetData>
  <mergeCells count="1">
    <mergeCell ref="A2:B2"/>
  </mergeCells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5"/>
  <sheetViews>
    <sheetView workbookViewId="0">
      <selection activeCell="AD6" sqref="AD6"/>
    </sheetView>
  </sheetViews>
  <sheetFormatPr defaultColWidth="7" defaultRowHeight="15"/>
  <cols>
    <col min="1" max="1" width="35.125" style="35" customWidth="1"/>
    <col min="2" max="2" width="29.625" style="36" customWidth="1"/>
    <col min="3" max="3" width="10.375" style="32" hidden="1" customWidth="1"/>
    <col min="4" max="4" width="9.625" style="31" hidden="1" customWidth="1"/>
    <col min="5" max="5" width="8.125" style="31" hidden="1" customWidth="1"/>
    <col min="6" max="6" width="9.625" style="37" hidden="1" customWidth="1"/>
    <col min="7" max="7" width="17.5" style="37" hidden="1" customWidth="1"/>
    <col min="8" max="8" width="12.5" style="38" hidden="1" customWidth="1"/>
    <col min="9" max="9" width="7" style="39" hidden="1" customWidth="1"/>
    <col min="10" max="11" width="7" style="31" hidden="1" customWidth="1"/>
    <col min="12" max="12" width="13.875" style="31" hidden="1" customWidth="1"/>
    <col min="13" max="13" width="7.875" style="31" hidden="1" customWidth="1"/>
    <col min="14" max="14" width="9.5" style="31" hidden="1" customWidth="1"/>
    <col min="15" max="15" width="6.875" style="31" hidden="1" customWidth="1"/>
    <col min="16" max="16" width="9" style="31" hidden="1" customWidth="1"/>
    <col min="17" max="17" width="5.875" style="31" hidden="1" customWidth="1"/>
    <col min="18" max="18" width="5.25" style="31" hidden="1" customWidth="1"/>
    <col min="19" max="19" width="6.5" style="31" hidden="1" customWidth="1"/>
    <col min="20" max="21" width="7" style="31" hidden="1" customWidth="1"/>
    <col min="22" max="22" width="10.625" style="31" hidden="1" customWidth="1"/>
    <col min="23" max="23" width="10.5" style="31" hidden="1" customWidth="1"/>
    <col min="24" max="24" width="7" style="31" hidden="1" customWidth="1"/>
    <col min="25" max="16384" width="7" style="31"/>
  </cols>
  <sheetData>
    <row r="1" s="31" customFormat="1" ht="29.25" customHeight="1" spans="1:9">
      <c r="A1" s="9"/>
      <c r="B1" s="36"/>
      <c r="C1" s="32"/>
      <c r="D1" s="31"/>
      <c r="E1" s="31"/>
      <c r="F1" s="37"/>
      <c r="G1" s="37"/>
      <c r="H1" s="38"/>
      <c r="I1" s="39"/>
    </row>
    <row r="2" s="31" customFormat="1" ht="28.5" customHeight="1" spans="1:9">
      <c r="A2" s="40" t="s">
        <v>539</v>
      </c>
      <c r="B2" s="42"/>
      <c r="C2" s="32"/>
      <c r="D2" s="31"/>
      <c r="E2" s="31"/>
      <c r="F2" s="31"/>
      <c r="G2" s="31"/>
      <c r="H2" s="31"/>
      <c r="I2" s="39"/>
    </row>
    <row r="3" s="32" customFormat="1" ht="21.75" customHeight="1" spans="1:12">
      <c r="A3" s="35"/>
      <c r="B3" s="167" t="s">
        <v>48</v>
      </c>
      <c r="D3" s="32">
        <v>12.11</v>
      </c>
      <c r="F3" s="32">
        <v>12.22</v>
      </c>
      <c r="I3" s="36"/>
      <c r="L3" s="32">
        <v>1.2</v>
      </c>
    </row>
    <row r="4" s="32" customFormat="1" ht="39" customHeight="1" spans="1:14">
      <c r="A4" s="143" t="s">
        <v>23</v>
      </c>
      <c r="B4" s="46" t="s">
        <v>24</v>
      </c>
      <c r="F4" s="47" t="s">
        <v>49</v>
      </c>
      <c r="G4" s="47" t="s">
        <v>50</v>
      </c>
      <c r="H4" s="47" t="s">
        <v>51</v>
      </c>
      <c r="I4" s="36"/>
      <c r="L4" s="47" t="s">
        <v>49</v>
      </c>
      <c r="M4" s="75" t="s">
        <v>50</v>
      </c>
      <c r="N4" s="47" t="s">
        <v>51</v>
      </c>
    </row>
    <row r="5" s="35" customFormat="1" ht="39" customHeight="1" spans="1:24">
      <c r="A5" s="168" t="s">
        <v>52</v>
      </c>
      <c r="B5" s="147"/>
      <c r="C5" s="35">
        <v>105429</v>
      </c>
      <c r="D5" s="35">
        <v>595734.14</v>
      </c>
      <c r="E5" s="35">
        <f>104401+13602</f>
        <v>118003</v>
      </c>
      <c r="F5" s="169" t="s">
        <v>54</v>
      </c>
      <c r="G5" s="169" t="s">
        <v>55</v>
      </c>
      <c r="H5" s="169">
        <v>596221.15</v>
      </c>
      <c r="I5" s="35" t="e">
        <f t="shared" ref="I5:I8" si="0">F5-A5</f>
        <v>#VALUE!</v>
      </c>
      <c r="J5" s="35">
        <f t="shared" ref="J5:J8" si="1">H5-B5</f>
        <v>596221.15</v>
      </c>
      <c r="K5" s="35">
        <v>75943</v>
      </c>
      <c r="L5" s="169" t="s">
        <v>54</v>
      </c>
      <c r="M5" s="169" t="s">
        <v>55</v>
      </c>
      <c r="N5" s="169">
        <v>643048.95</v>
      </c>
      <c r="O5" s="35" t="e">
        <f t="shared" ref="O5:O8" si="2">L5-A5</f>
        <v>#VALUE!</v>
      </c>
      <c r="P5" s="35">
        <f t="shared" ref="P5:P8" si="3">N5-B5</f>
        <v>643048.95</v>
      </c>
      <c r="R5" s="35">
        <v>717759</v>
      </c>
      <c r="T5" s="172" t="s">
        <v>54</v>
      </c>
      <c r="U5" s="172" t="s">
        <v>55</v>
      </c>
      <c r="V5" s="172">
        <v>659380.53</v>
      </c>
      <c r="W5" s="35">
        <f t="shared" ref="W5:W8" si="4">B5-V5</f>
        <v>-659380.53</v>
      </c>
      <c r="X5" s="35" t="e">
        <f t="shared" ref="X5:X8" si="5">T5-A5</f>
        <v>#VALUE!</v>
      </c>
    </row>
    <row r="6" s="32" customFormat="1" ht="39" customHeight="1" spans="1:24">
      <c r="A6" s="196" t="s">
        <v>540</v>
      </c>
      <c r="B6" s="66">
        <v>300</v>
      </c>
      <c r="C6" s="67"/>
      <c r="D6" s="67">
        <v>135.6</v>
      </c>
      <c r="F6" s="53" t="s">
        <v>91</v>
      </c>
      <c r="G6" s="53" t="s">
        <v>92</v>
      </c>
      <c r="H6" s="76">
        <v>135.6</v>
      </c>
      <c r="I6" s="36" t="e">
        <f t="shared" si="0"/>
        <v>#VALUE!</v>
      </c>
      <c r="J6" s="51">
        <f t="shared" si="1"/>
        <v>-164.4</v>
      </c>
      <c r="K6" s="51"/>
      <c r="L6" s="53" t="s">
        <v>91</v>
      </c>
      <c r="M6" s="53" t="s">
        <v>92</v>
      </c>
      <c r="N6" s="76">
        <v>135.6</v>
      </c>
      <c r="O6" s="36" t="e">
        <f t="shared" si="2"/>
        <v>#VALUE!</v>
      </c>
      <c r="P6" s="51">
        <f t="shared" si="3"/>
        <v>-164.4</v>
      </c>
      <c r="T6" s="81" t="s">
        <v>91</v>
      </c>
      <c r="U6" s="81" t="s">
        <v>92</v>
      </c>
      <c r="V6" s="82">
        <v>135.6</v>
      </c>
      <c r="W6" s="32">
        <f t="shared" si="4"/>
        <v>164.4</v>
      </c>
      <c r="X6" s="32" t="e">
        <f t="shared" si="5"/>
        <v>#VALUE!</v>
      </c>
    </row>
    <row r="7" s="32" customFormat="1" ht="39" customHeight="1" spans="1:24">
      <c r="A7" s="168" t="s">
        <v>541</v>
      </c>
      <c r="B7" s="66"/>
      <c r="C7" s="51">
        <v>105429</v>
      </c>
      <c r="D7" s="52">
        <v>595734.14</v>
      </c>
      <c r="E7" s="32">
        <f>104401+13602</f>
        <v>118003</v>
      </c>
      <c r="F7" s="53" t="s">
        <v>54</v>
      </c>
      <c r="G7" s="53" t="s">
        <v>55</v>
      </c>
      <c r="H7" s="76">
        <v>596221.15</v>
      </c>
      <c r="I7" s="36" t="e">
        <f t="shared" si="0"/>
        <v>#VALUE!</v>
      </c>
      <c r="J7" s="51">
        <f t="shared" si="1"/>
        <v>596221.15</v>
      </c>
      <c r="K7" s="51">
        <v>75943</v>
      </c>
      <c r="L7" s="53" t="s">
        <v>54</v>
      </c>
      <c r="M7" s="53" t="s">
        <v>55</v>
      </c>
      <c r="N7" s="76">
        <v>643048.95</v>
      </c>
      <c r="O7" s="36" t="e">
        <f t="shared" si="2"/>
        <v>#VALUE!</v>
      </c>
      <c r="P7" s="51">
        <f t="shared" si="3"/>
        <v>643048.95</v>
      </c>
      <c r="R7" s="32">
        <v>717759</v>
      </c>
      <c r="T7" s="81" t="s">
        <v>54</v>
      </c>
      <c r="U7" s="81" t="s">
        <v>55</v>
      </c>
      <c r="V7" s="82">
        <v>659380.53</v>
      </c>
      <c r="W7" s="32">
        <f t="shared" si="4"/>
        <v>-659380.53</v>
      </c>
      <c r="X7" s="32" t="e">
        <f t="shared" si="5"/>
        <v>#VALUE!</v>
      </c>
    </row>
    <row r="8" s="32" customFormat="1" ht="39" customHeight="1" spans="1:24">
      <c r="A8" s="71" t="s">
        <v>542</v>
      </c>
      <c r="B8" s="66">
        <v>3700</v>
      </c>
      <c r="C8" s="67"/>
      <c r="D8" s="67">
        <v>135.6</v>
      </c>
      <c r="F8" s="53" t="s">
        <v>91</v>
      </c>
      <c r="G8" s="53" t="s">
        <v>92</v>
      </c>
      <c r="H8" s="76">
        <v>135.6</v>
      </c>
      <c r="I8" s="36" t="e">
        <f t="shared" si="0"/>
        <v>#VALUE!</v>
      </c>
      <c r="J8" s="51">
        <f t="shared" si="1"/>
        <v>-3564.4</v>
      </c>
      <c r="K8" s="51"/>
      <c r="L8" s="53" t="s">
        <v>91</v>
      </c>
      <c r="M8" s="53" t="s">
        <v>92</v>
      </c>
      <c r="N8" s="76">
        <v>135.6</v>
      </c>
      <c r="O8" s="36" t="e">
        <f t="shared" si="2"/>
        <v>#VALUE!</v>
      </c>
      <c r="P8" s="51">
        <f t="shared" si="3"/>
        <v>-3564.4</v>
      </c>
      <c r="T8" s="81" t="s">
        <v>91</v>
      </c>
      <c r="U8" s="81" t="s">
        <v>92</v>
      </c>
      <c r="V8" s="82">
        <v>135.6</v>
      </c>
      <c r="W8" s="32">
        <f t="shared" si="4"/>
        <v>3564.4</v>
      </c>
      <c r="X8" s="32" t="e">
        <f t="shared" si="5"/>
        <v>#VALUE!</v>
      </c>
    </row>
    <row r="9" s="32" customFormat="1" ht="39" customHeight="1" spans="1:23">
      <c r="A9" s="171" t="s">
        <v>98</v>
      </c>
      <c r="B9" s="50">
        <v>4000</v>
      </c>
      <c r="F9" s="47" t="str">
        <f t="shared" ref="F9:H9" si="6">""</f>
        <v/>
      </c>
      <c r="G9" s="47" t="str">
        <f t="shared" si="6"/>
        <v/>
      </c>
      <c r="H9" s="47" t="str">
        <f t="shared" si="6"/>
        <v/>
      </c>
      <c r="I9" s="36"/>
      <c r="L9" s="47" t="str">
        <f t="shared" ref="L9:N9" si="7">""</f>
        <v/>
      </c>
      <c r="M9" s="75" t="str">
        <f t="shared" si="7"/>
        <v/>
      </c>
      <c r="N9" s="47" t="str">
        <f t="shared" si="7"/>
        <v/>
      </c>
      <c r="V9" s="87" t="e">
        <f>V10+#REF!+#REF!+#REF!+#REF!+#REF!+#REF!+#REF!+#REF!+#REF!+#REF!+#REF!+#REF!+#REF!+#REF!+#REF!+#REF!+#REF!+#REF!+#REF!+#REF!</f>
        <v>#REF!</v>
      </c>
      <c r="W9" s="87" t="e">
        <f>W10+#REF!+#REF!+#REF!+#REF!+#REF!+#REF!+#REF!+#REF!+#REF!+#REF!+#REF!+#REF!+#REF!+#REF!+#REF!+#REF!+#REF!+#REF!+#REF!+#REF!</f>
        <v>#REF!</v>
      </c>
    </row>
    <row r="10" s="31" customFormat="1" ht="19.5" customHeight="1" spans="1:24">
      <c r="A10" s="35"/>
      <c r="B10" s="36"/>
      <c r="C10" s="32"/>
      <c r="D10" s="31"/>
      <c r="E10" s="31"/>
      <c r="F10" s="37"/>
      <c r="G10" s="37"/>
      <c r="H10" s="38"/>
      <c r="I10" s="39"/>
      <c r="J10" s="31"/>
      <c r="K10" s="31"/>
      <c r="L10" s="31"/>
      <c r="M10" s="31"/>
      <c r="N10" s="31"/>
      <c r="O10" s="31"/>
      <c r="P10" s="88"/>
      <c r="Q10" s="31"/>
      <c r="R10" s="31"/>
      <c r="S10" s="31"/>
      <c r="T10" s="89" t="s">
        <v>99</v>
      </c>
      <c r="U10" s="89" t="s">
        <v>100</v>
      </c>
      <c r="V10" s="90">
        <v>19998</v>
      </c>
      <c r="W10" s="31">
        <f t="shared" ref="W10:W12" si="8">B10-V10</f>
        <v>-19998</v>
      </c>
      <c r="X10" s="31">
        <f t="shared" ref="X10:X12" si="9">T10-A10</f>
        <v>232</v>
      </c>
    </row>
    <row r="11" s="31" customFormat="1" ht="19.5" customHeight="1" spans="1:24">
      <c r="A11" s="35"/>
      <c r="B11" s="36"/>
      <c r="C11" s="32"/>
      <c r="D11" s="31"/>
      <c r="E11" s="31"/>
      <c r="F11" s="37"/>
      <c r="G11" s="37"/>
      <c r="H11" s="38"/>
      <c r="I11" s="39"/>
      <c r="J11" s="31"/>
      <c r="K11" s="31"/>
      <c r="L11" s="31"/>
      <c r="M11" s="31"/>
      <c r="N11" s="31"/>
      <c r="O11" s="31"/>
      <c r="P11" s="88"/>
      <c r="Q11" s="31"/>
      <c r="R11" s="31"/>
      <c r="S11" s="31"/>
      <c r="T11" s="89" t="s">
        <v>101</v>
      </c>
      <c r="U11" s="89" t="s">
        <v>102</v>
      </c>
      <c r="V11" s="90">
        <v>19998</v>
      </c>
      <c r="W11" s="31">
        <f t="shared" si="8"/>
        <v>-19998</v>
      </c>
      <c r="X11" s="31">
        <f t="shared" si="9"/>
        <v>23203</v>
      </c>
    </row>
    <row r="12" s="31" customFormat="1" ht="19.5" customHeight="1" spans="1:24">
      <c r="A12" s="35"/>
      <c r="B12" s="36"/>
      <c r="C12" s="32"/>
      <c r="D12" s="31"/>
      <c r="E12" s="31"/>
      <c r="F12" s="37"/>
      <c r="G12" s="37"/>
      <c r="H12" s="38"/>
      <c r="I12" s="39"/>
      <c r="J12" s="31"/>
      <c r="K12" s="31"/>
      <c r="L12" s="31"/>
      <c r="M12" s="31"/>
      <c r="N12" s="31"/>
      <c r="O12" s="31"/>
      <c r="P12" s="88"/>
      <c r="Q12" s="31"/>
      <c r="R12" s="31"/>
      <c r="S12" s="31"/>
      <c r="T12" s="89" t="s">
        <v>103</v>
      </c>
      <c r="U12" s="89" t="s">
        <v>104</v>
      </c>
      <c r="V12" s="90">
        <v>19998</v>
      </c>
      <c r="W12" s="31">
        <f t="shared" si="8"/>
        <v>-19998</v>
      </c>
      <c r="X12" s="31">
        <f t="shared" si="9"/>
        <v>2320301</v>
      </c>
    </row>
    <row r="13" s="31" customFormat="1" ht="19.5" customHeight="1" spans="1:16">
      <c r="A13" s="35"/>
      <c r="B13" s="36"/>
      <c r="C13" s="32"/>
      <c r="D13" s="31"/>
      <c r="E13" s="31"/>
      <c r="F13" s="37"/>
      <c r="G13" s="37"/>
      <c r="H13" s="38"/>
      <c r="I13" s="39"/>
      <c r="J13" s="31"/>
      <c r="K13" s="31"/>
      <c r="L13" s="31"/>
      <c r="M13" s="31"/>
      <c r="N13" s="31"/>
      <c r="O13" s="31"/>
      <c r="P13" s="88"/>
    </row>
    <row r="14" s="31" customFormat="1" ht="19.5" customHeight="1" spans="1:16">
      <c r="A14" s="35"/>
      <c r="B14" s="36"/>
      <c r="C14" s="32"/>
      <c r="D14" s="31"/>
      <c r="E14" s="31"/>
      <c r="F14" s="37"/>
      <c r="G14" s="37"/>
      <c r="H14" s="38"/>
      <c r="I14" s="39"/>
      <c r="J14" s="31"/>
      <c r="K14" s="31"/>
      <c r="L14" s="31"/>
      <c r="M14" s="31"/>
      <c r="N14" s="31"/>
      <c r="O14" s="31"/>
      <c r="P14" s="88"/>
    </row>
    <row r="15" s="31" customFormat="1" ht="19.5" customHeight="1" spans="1:16">
      <c r="A15" s="35"/>
      <c r="B15" s="36"/>
      <c r="C15" s="32"/>
      <c r="D15" s="31"/>
      <c r="E15" s="31"/>
      <c r="F15" s="37"/>
      <c r="G15" s="37"/>
      <c r="H15" s="38"/>
      <c r="I15" s="39"/>
      <c r="J15" s="31"/>
      <c r="K15" s="31"/>
      <c r="L15" s="31"/>
      <c r="M15" s="31"/>
      <c r="N15" s="31"/>
      <c r="O15" s="31"/>
      <c r="P15" s="88"/>
    </row>
    <row r="16" s="31" customFormat="1" ht="19.5" customHeight="1" spans="1:16">
      <c r="A16" s="35"/>
      <c r="B16" s="36"/>
      <c r="C16" s="32"/>
      <c r="D16" s="31"/>
      <c r="E16" s="31"/>
      <c r="F16" s="37"/>
      <c r="G16" s="37"/>
      <c r="H16" s="38"/>
      <c r="I16" s="39"/>
      <c r="J16" s="31"/>
      <c r="K16" s="31"/>
      <c r="L16" s="31"/>
      <c r="M16" s="31"/>
      <c r="N16" s="31"/>
      <c r="O16" s="31"/>
      <c r="P16" s="88"/>
    </row>
    <row r="17" s="31" customFormat="1" ht="19.5" customHeight="1" spans="1:16">
      <c r="A17" s="35"/>
      <c r="B17" s="36"/>
      <c r="C17" s="32"/>
      <c r="D17" s="31"/>
      <c r="E17" s="31"/>
      <c r="F17" s="37"/>
      <c r="G17" s="37"/>
      <c r="H17" s="38"/>
      <c r="I17" s="39"/>
      <c r="J17" s="31"/>
      <c r="K17" s="31"/>
      <c r="L17" s="31"/>
      <c r="M17" s="31"/>
      <c r="N17" s="31"/>
      <c r="O17" s="31"/>
      <c r="P17" s="88"/>
    </row>
    <row r="18" s="31" customFormat="1" ht="19.5" customHeight="1" spans="1:16">
      <c r="A18" s="35"/>
      <c r="B18" s="36"/>
      <c r="C18" s="32"/>
      <c r="D18" s="31"/>
      <c r="E18" s="31"/>
      <c r="F18" s="37"/>
      <c r="G18" s="37"/>
      <c r="H18" s="38"/>
      <c r="I18" s="39"/>
      <c r="J18" s="31"/>
      <c r="K18" s="31"/>
      <c r="L18" s="31"/>
      <c r="M18" s="31"/>
      <c r="N18" s="31"/>
      <c r="O18" s="31"/>
      <c r="P18" s="88"/>
    </row>
    <row r="19" s="31" customFormat="1" ht="19.5" customHeight="1" spans="1:16">
      <c r="A19" s="35"/>
      <c r="B19" s="36"/>
      <c r="C19" s="32"/>
      <c r="D19" s="31"/>
      <c r="E19" s="31"/>
      <c r="F19" s="37"/>
      <c r="G19" s="37"/>
      <c r="H19" s="38"/>
      <c r="I19" s="39"/>
      <c r="J19" s="31"/>
      <c r="K19" s="31"/>
      <c r="L19" s="31"/>
      <c r="M19" s="31"/>
      <c r="N19" s="31"/>
      <c r="O19" s="31"/>
      <c r="P19" s="88"/>
    </row>
    <row r="20" s="31" customFormat="1" ht="19.5" customHeight="1" spans="1:16">
      <c r="A20" s="35"/>
      <c r="B20" s="36"/>
      <c r="C20" s="32"/>
      <c r="D20" s="31"/>
      <c r="E20" s="31"/>
      <c r="F20" s="37"/>
      <c r="G20" s="37"/>
      <c r="H20" s="38"/>
      <c r="I20" s="39"/>
      <c r="J20" s="31"/>
      <c r="K20" s="31"/>
      <c r="L20" s="31"/>
      <c r="M20" s="31"/>
      <c r="N20" s="31"/>
      <c r="O20" s="31"/>
      <c r="P20" s="88"/>
    </row>
    <row r="21" s="31" customFormat="1" ht="19.5" customHeight="1" spans="1:16">
      <c r="A21" s="35"/>
      <c r="B21" s="36"/>
      <c r="C21" s="32"/>
      <c r="D21" s="31"/>
      <c r="E21" s="31"/>
      <c r="F21" s="37"/>
      <c r="G21" s="37"/>
      <c r="H21" s="38"/>
      <c r="I21" s="39"/>
      <c r="J21" s="31"/>
      <c r="K21" s="31"/>
      <c r="L21" s="31"/>
      <c r="M21" s="31"/>
      <c r="N21" s="31"/>
      <c r="O21" s="31"/>
      <c r="P21" s="88"/>
    </row>
    <row r="22" s="31" customFormat="1" ht="19.5" customHeight="1" spans="1:16">
      <c r="A22" s="35"/>
      <c r="B22" s="36"/>
      <c r="C22" s="32"/>
      <c r="D22" s="31"/>
      <c r="E22" s="31"/>
      <c r="F22" s="37"/>
      <c r="G22" s="37"/>
      <c r="H22" s="38"/>
      <c r="I22" s="39"/>
      <c r="J22" s="31"/>
      <c r="K22" s="31"/>
      <c r="L22" s="31"/>
      <c r="M22" s="31"/>
      <c r="N22" s="31"/>
      <c r="O22" s="31"/>
      <c r="P22" s="88"/>
    </row>
    <row r="23" s="31" customFormat="1" ht="19.5" customHeight="1" spans="1:16">
      <c r="A23" s="35"/>
      <c r="B23" s="36"/>
      <c r="C23" s="32"/>
      <c r="D23" s="31"/>
      <c r="E23" s="31"/>
      <c r="F23" s="37"/>
      <c r="G23" s="37"/>
      <c r="H23" s="38"/>
      <c r="I23" s="39"/>
      <c r="J23" s="31"/>
      <c r="K23" s="31"/>
      <c r="L23" s="31"/>
      <c r="M23" s="31"/>
      <c r="N23" s="31"/>
      <c r="O23" s="31"/>
      <c r="P23" s="88"/>
    </row>
    <row r="24" s="31" customFormat="1" ht="19.5" customHeight="1" spans="1:16">
      <c r="A24" s="35"/>
      <c r="B24" s="36"/>
      <c r="C24" s="32"/>
      <c r="D24" s="31"/>
      <c r="E24" s="31"/>
      <c r="F24" s="37"/>
      <c r="G24" s="37"/>
      <c r="H24" s="38"/>
      <c r="I24" s="39"/>
      <c r="J24" s="31"/>
      <c r="K24" s="31"/>
      <c r="L24" s="31"/>
      <c r="M24" s="31"/>
      <c r="N24" s="31"/>
      <c r="O24" s="31"/>
      <c r="P24" s="88"/>
    </row>
    <row r="25" s="31" customFormat="1" ht="19.5" customHeight="1" spans="1:16">
      <c r="A25" s="35"/>
      <c r="B25" s="36"/>
      <c r="C25" s="32"/>
      <c r="D25" s="31"/>
      <c r="E25" s="31"/>
      <c r="F25" s="37"/>
      <c r="G25" s="37"/>
      <c r="H25" s="38"/>
      <c r="I25" s="39"/>
      <c r="J25" s="31"/>
      <c r="K25" s="31"/>
      <c r="L25" s="31"/>
      <c r="M25" s="31"/>
      <c r="N25" s="31"/>
      <c r="O25" s="31"/>
      <c r="P25" s="88"/>
    </row>
  </sheetData>
  <mergeCells count="1">
    <mergeCell ref="A2:B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公开表格目录</vt:lpstr>
      <vt:lpstr>一般公共预算收入表</vt:lpstr>
      <vt:lpstr>一般公共预算支出表</vt:lpstr>
      <vt:lpstr>一般公共预算本级支出表</vt:lpstr>
      <vt:lpstr>一般公共预算本级基本支出表</vt:lpstr>
      <vt:lpstr>一般公共预算税收返还、一般性和专项转移支付分地区安排情况表</vt:lpstr>
      <vt:lpstr>一般公共预算专项转移支付分项目安排情况表</vt:lpstr>
      <vt:lpstr>政府性基金预算收入表</vt:lpstr>
      <vt:lpstr>政府性基金预算支出表</vt:lpstr>
      <vt:lpstr>政府性基金预算本级支出表</vt:lpstr>
      <vt:lpstr>政府性基金预算专项转移支付分地区安排情况表</vt:lpstr>
      <vt:lpstr>政府性基金预算专项转移支付分项目安排情况表</vt:lpstr>
      <vt:lpstr>国有资本经营预算收入表</vt:lpstr>
      <vt:lpstr>国有资本经营预算支出表</vt:lpstr>
      <vt:lpstr>国有资本经营预算本级支出表</vt:lpstr>
      <vt:lpstr>国有资本经营预算专项转移支付分地区安排情况表</vt:lpstr>
      <vt:lpstr>国有资本经营预算专项转移支付分项目安排去情况表</vt:lpstr>
      <vt:lpstr>社保基金预算收入表</vt:lpstr>
      <vt:lpstr>社保基金预算支出表</vt:lpstr>
      <vt:lpstr>政府一般债务限额及余额情况表</vt:lpstr>
      <vt:lpstr>政府专项债务限额及余额情况表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明媚</cp:lastModifiedBy>
  <dcterms:created xsi:type="dcterms:W3CDTF">2018-04-25T01:51:25Z</dcterms:created>
  <dcterms:modified xsi:type="dcterms:W3CDTF">2018-04-25T02:14:42Z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